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activeX/activeX15.xml" ContentType="application/vnd.ms-office.activeX+xml"/>
  <Override PartName="/xl/activeX/activeX15.bin" ContentType="application/vnd.ms-office.activeX"/>
  <Override PartName="/xl/activeX/activeX16.xml" ContentType="application/vnd.ms-office.activeX+xml"/>
  <Override PartName="/xl/activeX/activeX16.bin" ContentType="application/vnd.ms-office.activeX"/>
  <Override PartName="/xl/activeX/activeX17.xml" ContentType="application/vnd.ms-office.activeX+xml"/>
  <Override PartName="/xl/activeX/activeX17.bin" ContentType="application/vnd.ms-office.activeX"/>
  <Override PartName="/xl/activeX/activeX18.xml" ContentType="application/vnd.ms-office.activeX+xml"/>
  <Override PartName="/xl/activeX/activeX18.bin" ContentType="application/vnd.ms-office.activeX"/>
  <Override PartName="/xl/activeX/activeX19.xml" ContentType="application/vnd.ms-office.activeX+xml"/>
  <Override PartName="/xl/activeX/activeX19.bin" ContentType="application/vnd.ms-office.activeX"/>
  <Override PartName="/xl/activeX/activeX20.xml" ContentType="application/vnd.ms-office.activeX+xml"/>
  <Override PartName="/xl/activeX/activeX20.bin" ContentType="application/vnd.ms-office.activeX"/>
  <Override PartName="/xl/activeX/activeX21.xml" ContentType="application/vnd.ms-office.activeX+xml"/>
  <Override PartName="/xl/activeX/activeX21.bin" ContentType="application/vnd.ms-office.activeX"/>
  <Override PartName="/xl/activeX/activeX22.xml" ContentType="application/vnd.ms-office.activeX+xml"/>
  <Override PartName="/xl/activeX/activeX22.bin" ContentType="application/vnd.ms-office.activeX"/>
  <Override PartName="/xl/activeX/activeX23.xml" ContentType="application/vnd.ms-office.activeX+xml"/>
  <Override PartName="/xl/activeX/activeX23.bin" ContentType="application/vnd.ms-office.activeX"/>
  <Override PartName="/xl/activeX/activeX24.xml" ContentType="application/vnd.ms-office.activeX+xml"/>
  <Override PartName="/xl/activeX/activeX24.bin" ContentType="application/vnd.ms-office.activeX"/>
  <Override PartName="/xl/activeX/activeX25.xml" ContentType="application/vnd.ms-office.activeX+xml"/>
  <Override PartName="/xl/activeX/activeX25.bin" ContentType="application/vnd.ms-office.activeX"/>
  <Override PartName="/xl/activeX/activeX26.xml" ContentType="application/vnd.ms-office.activeX+xml"/>
  <Override PartName="/xl/activeX/activeX26.bin" ContentType="application/vnd.ms-office.activeX"/>
  <Override PartName="/xl/activeX/activeX27.xml" ContentType="application/vnd.ms-office.activeX+xml"/>
  <Override PartName="/xl/activeX/activeX27.bin" ContentType="application/vnd.ms-office.activeX"/>
  <Override PartName="/xl/activeX/activeX28.xml" ContentType="application/vnd.ms-office.activeX+xml"/>
  <Override PartName="/xl/activeX/activeX28.bin" ContentType="application/vnd.ms-office.activeX"/>
  <Override PartName="/xl/activeX/activeX29.xml" ContentType="application/vnd.ms-office.activeX+xml"/>
  <Override PartName="/xl/activeX/activeX29.bin" ContentType="application/vnd.ms-office.activeX"/>
  <Override PartName="/xl/activeX/activeX30.xml" ContentType="application/vnd.ms-office.activeX+xml"/>
  <Override PartName="/xl/activeX/activeX30.bin" ContentType="application/vnd.ms-office.activeX"/>
  <Override PartName="/xl/activeX/activeX31.xml" ContentType="application/vnd.ms-office.activeX+xml"/>
  <Override PartName="/xl/activeX/activeX31.bin" ContentType="application/vnd.ms-office.activeX"/>
  <Override PartName="/xl/activeX/activeX32.xml" ContentType="application/vnd.ms-office.activeX+xml"/>
  <Override PartName="/xl/activeX/activeX32.bin" ContentType="application/vnd.ms-office.activeX"/>
  <Override PartName="/xl/activeX/activeX33.xml" ContentType="application/vnd.ms-office.activeX+xml"/>
  <Override PartName="/xl/activeX/activeX33.bin" ContentType="application/vnd.ms-office.activeX"/>
  <Override PartName="/xl/activeX/activeX34.xml" ContentType="application/vnd.ms-office.activeX+xml"/>
  <Override PartName="/xl/activeX/activeX34.bin" ContentType="application/vnd.ms-office.activeX"/>
  <Override PartName="/xl/activeX/activeX35.xml" ContentType="application/vnd.ms-office.activeX+xml"/>
  <Override PartName="/xl/activeX/activeX35.bin" ContentType="application/vnd.ms-office.activeX"/>
  <Override PartName="/xl/activeX/activeX36.xml" ContentType="application/vnd.ms-office.activeX+xml"/>
  <Override PartName="/xl/activeX/activeX36.bin" ContentType="application/vnd.ms-office.activeX"/>
  <Override PartName="/xl/activeX/activeX37.xml" ContentType="application/vnd.ms-office.activeX+xml"/>
  <Override PartName="/xl/activeX/activeX37.bin" ContentType="application/vnd.ms-office.activeX"/>
  <Override PartName="/xl/activeX/activeX38.xml" ContentType="application/vnd.ms-office.activeX+xml"/>
  <Override PartName="/xl/activeX/activeX38.bin" ContentType="application/vnd.ms-office.activeX"/>
  <Override PartName="/xl/activeX/activeX39.xml" ContentType="application/vnd.ms-office.activeX+xml"/>
  <Override PartName="/xl/activeX/activeX39.bin" ContentType="application/vnd.ms-office.activeX"/>
  <Override PartName="/xl/activeX/activeX40.xml" ContentType="application/vnd.ms-office.activeX+xml"/>
  <Override PartName="/xl/activeX/activeX40.bin" ContentType="application/vnd.ms-office.activeX"/>
  <Override PartName="/xl/activeX/activeX41.xml" ContentType="application/vnd.ms-office.activeX+xml"/>
  <Override PartName="/xl/activeX/activeX41.bin" ContentType="application/vnd.ms-office.activeX"/>
  <Override PartName="/xl/activeX/activeX42.xml" ContentType="application/vnd.ms-office.activeX+xml"/>
  <Override PartName="/xl/activeX/activeX42.bin" ContentType="application/vnd.ms-office.activeX"/>
  <Override PartName="/xl/activeX/activeX43.xml" ContentType="application/vnd.ms-office.activeX+xml"/>
  <Override PartName="/xl/activeX/activeX43.bin" ContentType="application/vnd.ms-office.activeX"/>
  <Override PartName="/xl/activeX/activeX44.xml" ContentType="application/vnd.ms-office.activeX+xml"/>
  <Override PartName="/xl/activeX/activeX44.bin" ContentType="application/vnd.ms-office.activeX"/>
  <Override PartName="/xl/activeX/activeX45.xml" ContentType="application/vnd.ms-office.activeX+xml"/>
  <Override PartName="/xl/activeX/activeX45.bin" ContentType="application/vnd.ms-office.activeX"/>
  <Override PartName="/xl/activeX/activeX46.xml" ContentType="application/vnd.ms-office.activeX+xml"/>
  <Override PartName="/xl/activeX/activeX46.bin" ContentType="application/vnd.ms-office.activeX"/>
  <Override PartName="/xl/activeX/activeX47.xml" ContentType="application/vnd.ms-office.activeX+xml"/>
  <Override PartName="/xl/activeX/activeX47.bin" ContentType="application/vnd.ms-office.activeX"/>
  <Override PartName="/xl/activeX/activeX48.xml" ContentType="application/vnd.ms-office.activeX+xml"/>
  <Override PartName="/xl/activeX/activeX48.bin" ContentType="application/vnd.ms-office.activeX"/>
  <Override PartName="/xl/activeX/activeX49.xml" ContentType="application/vnd.ms-office.activeX+xml"/>
  <Override PartName="/xl/activeX/activeX49.bin" ContentType="application/vnd.ms-office.activeX"/>
  <Override PartName="/xl/activeX/activeX50.xml" ContentType="application/vnd.ms-office.activeX+xml"/>
  <Override PartName="/xl/activeX/activeX50.bin" ContentType="application/vnd.ms-office.activeX"/>
  <Override PartName="/xl/activeX/activeX51.xml" ContentType="application/vnd.ms-office.activeX+xml"/>
  <Override PartName="/xl/activeX/activeX51.bin" ContentType="application/vnd.ms-office.activeX"/>
  <Override PartName="/xl/activeX/activeX52.xml" ContentType="application/vnd.ms-office.activeX+xml"/>
  <Override PartName="/xl/activeX/activeX52.bin" ContentType="application/vnd.ms-office.activeX"/>
  <Override PartName="/xl/activeX/activeX53.xml" ContentType="application/vnd.ms-office.activeX+xml"/>
  <Override PartName="/xl/activeX/activeX53.bin" ContentType="application/vnd.ms-office.activeX"/>
  <Override PartName="/xl/activeX/activeX54.xml" ContentType="application/vnd.ms-office.activeX+xml"/>
  <Override PartName="/xl/activeX/activeX54.bin" ContentType="application/vnd.ms-office.activeX"/>
  <Override PartName="/xl/activeX/activeX55.xml" ContentType="application/vnd.ms-office.activeX+xml"/>
  <Override PartName="/xl/activeX/activeX55.bin" ContentType="application/vnd.ms-office.activeX"/>
  <Override PartName="/xl/activeX/activeX56.xml" ContentType="application/vnd.ms-office.activeX+xml"/>
  <Override PartName="/xl/activeX/activeX56.bin" ContentType="application/vnd.ms-office.activeX"/>
  <Override PartName="/xl/activeX/activeX57.xml" ContentType="application/vnd.ms-office.activeX+xml"/>
  <Override PartName="/xl/activeX/activeX57.bin" ContentType="application/vnd.ms-office.activeX"/>
  <Override PartName="/xl/activeX/activeX58.xml" ContentType="application/vnd.ms-office.activeX+xml"/>
  <Override PartName="/xl/activeX/activeX58.bin" ContentType="application/vnd.ms-office.activeX"/>
  <Override PartName="/xl/activeX/activeX59.xml" ContentType="application/vnd.ms-office.activeX+xml"/>
  <Override PartName="/xl/activeX/activeX59.bin" ContentType="application/vnd.ms-office.activeX"/>
  <Override PartName="/xl/activeX/activeX60.xml" ContentType="application/vnd.ms-office.activeX+xml"/>
  <Override PartName="/xl/activeX/activeX60.bin" ContentType="application/vnd.ms-office.activeX"/>
  <Override PartName="/xl/activeX/activeX61.xml" ContentType="application/vnd.ms-office.activeX+xml"/>
  <Override PartName="/xl/activeX/activeX61.bin" ContentType="application/vnd.ms-office.activeX"/>
  <Override PartName="/xl/activeX/activeX62.xml" ContentType="application/vnd.ms-office.activeX+xml"/>
  <Override PartName="/xl/activeX/activeX62.bin" ContentType="application/vnd.ms-office.activeX"/>
  <Override PartName="/xl/activeX/activeX63.xml" ContentType="application/vnd.ms-office.activeX+xml"/>
  <Override PartName="/xl/activeX/activeX63.bin" ContentType="application/vnd.ms-office.activeX"/>
  <Override PartName="/xl/activeX/activeX64.xml" ContentType="application/vnd.ms-office.activeX+xml"/>
  <Override PartName="/xl/activeX/activeX64.bin" ContentType="application/vnd.ms-office.activeX"/>
  <Override PartName="/xl/activeX/activeX65.xml" ContentType="application/vnd.ms-office.activeX+xml"/>
  <Override PartName="/xl/activeX/activeX65.bin" ContentType="application/vnd.ms-office.activeX"/>
  <Override PartName="/xl/activeX/activeX66.xml" ContentType="application/vnd.ms-office.activeX+xml"/>
  <Override PartName="/xl/activeX/activeX66.bin" ContentType="application/vnd.ms-office.activeX"/>
  <Override PartName="/xl/activeX/activeX67.xml" ContentType="application/vnd.ms-office.activeX+xml"/>
  <Override PartName="/xl/activeX/activeX67.bin" ContentType="application/vnd.ms-office.activeX"/>
  <Override PartName="/xl/activeX/activeX68.xml" ContentType="application/vnd.ms-office.activeX+xml"/>
  <Override PartName="/xl/activeX/activeX68.bin" ContentType="application/vnd.ms-office.activeX"/>
  <Override PartName="/xl/activeX/activeX69.xml" ContentType="application/vnd.ms-office.activeX+xml"/>
  <Override PartName="/xl/activeX/activeX69.bin" ContentType="application/vnd.ms-office.activeX"/>
  <Override PartName="/xl/activeX/activeX70.xml" ContentType="application/vnd.ms-office.activeX+xml"/>
  <Override PartName="/xl/activeX/activeX70.bin" ContentType="application/vnd.ms-office.activeX"/>
  <Override PartName="/xl/activeX/activeX71.xml" ContentType="application/vnd.ms-office.activeX+xml"/>
  <Override PartName="/xl/activeX/activeX71.bin" ContentType="application/vnd.ms-office.activeX"/>
  <Override PartName="/xl/activeX/activeX72.xml" ContentType="application/vnd.ms-office.activeX+xml"/>
  <Override PartName="/xl/activeX/activeX72.bin" ContentType="application/vnd.ms-office.activeX"/>
  <Override PartName="/xl/activeX/activeX73.xml" ContentType="application/vnd.ms-office.activeX+xml"/>
  <Override PartName="/xl/activeX/activeX73.bin" ContentType="application/vnd.ms-office.activeX"/>
  <Override PartName="/xl/activeX/activeX74.xml" ContentType="application/vnd.ms-office.activeX+xml"/>
  <Override PartName="/xl/activeX/activeX74.bin" ContentType="application/vnd.ms-office.activeX"/>
  <Override PartName="/xl/activeX/activeX75.xml" ContentType="application/vnd.ms-office.activeX+xml"/>
  <Override PartName="/xl/activeX/activeX75.bin" ContentType="application/vnd.ms-office.activeX"/>
  <Override PartName="/xl/activeX/activeX76.xml" ContentType="application/vnd.ms-office.activeX+xml"/>
  <Override PartName="/xl/activeX/activeX76.bin" ContentType="application/vnd.ms-office.activeX"/>
  <Override PartName="/xl/activeX/activeX77.xml" ContentType="application/vnd.ms-office.activeX+xml"/>
  <Override PartName="/xl/activeX/activeX77.bin" ContentType="application/vnd.ms-office.activeX"/>
  <Override PartName="/xl/activeX/activeX78.xml" ContentType="application/vnd.ms-office.activeX+xml"/>
  <Override PartName="/xl/activeX/activeX78.bin" ContentType="application/vnd.ms-office.activeX"/>
  <Override PartName="/xl/activeX/activeX79.xml" ContentType="application/vnd.ms-office.activeX+xml"/>
  <Override PartName="/xl/activeX/activeX79.bin" ContentType="application/vnd.ms-office.activeX"/>
  <Override PartName="/xl/activeX/activeX80.xml" ContentType="application/vnd.ms-office.activeX+xml"/>
  <Override PartName="/xl/activeX/activeX80.bin" ContentType="application/vnd.ms-office.activeX"/>
  <Override PartName="/xl/activeX/activeX81.xml" ContentType="application/vnd.ms-office.activeX+xml"/>
  <Override PartName="/xl/activeX/activeX81.bin" ContentType="application/vnd.ms-office.activeX"/>
  <Override PartName="/xl/activeX/activeX82.xml" ContentType="application/vnd.ms-office.activeX+xml"/>
  <Override PartName="/xl/activeX/activeX82.bin" ContentType="application/vnd.ms-office.activeX"/>
  <Override PartName="/xl/activeX/activeX83.xml" ContentType="application/vnd.ms-office.activeX+xml"/>
  <Override PartName="/xl/activeX/activeX83.bin" ContentType="application/vnd.ms-office.activeX"/>
  <Override PartName="/xl/activeX/activeX84.xml" ContentType="application/vnd.ms-office.activeX+xml"/>
  <Override PartName="/xl/activeX/activeX84.bin" ContentType="application/vnd.ms-office.activeX"/>
  <Override PartName="/xl/activeX/activeX85.xml" ContentType="application/vnd.ms-office.activeX+xml"/>
  <Override PartName="/xl/activeX/activeX85.bin" ContentType="application/vnd.ms-office.activeX"/>
  <Override PartName="/xl/activeX/activeX86.xml" ContentType="application/vnd.ms-office.activeX+xml"/>
  <Override PartName="/xl/activeX/activeX86.bin" ContentType="application/vnd.ms-office.activeX"/>
  <Override PartName="/xl/activeX/activeX87.xml" ContentType="application/vnd.ms-office.activeX+xml"/>
  <Override PartName="/xl/activeX/activeX87.bin" ContentType="application/vnd.ms-office.activeX"/>
  <Override PartName="/xl/activeX/activeX88.xml" ContentType="application/vnd.ms-office.activeX+xml"/>
  <Override PartName="/xl/activeX/activeX88.bin" ContentType="application/vnd.ms-office.activeX"/>
  <Override PartName="/xl/activeX/activeX89.xml" ContentType="application/vnd.ms-office.activeX+xml"/>
  <Override PartName="/xl/activeX/activeX89.bin" ContentType="application/vnd.ms-office.activeX"/>
  <Override PartName="/xl/activeX/activeX90.xml" ContentType="application/vnd.ms-office.activeX+xml"/>
  <Override PartName="/xl/activeX/activeX90.bin" ContentType="application/vnd.ms-office.activeX"/>
  <Override PartName="/xl/activeX/activeX91.xml" ContentType="application/vnd.ms-office.activeX+xml"/>
  <Override PartName="/xl/activeX/activeX91.bin" ContentType="application/vnd.ms-office.activeX"/>
  <Override PartName="/xl/activeX/activeX92.xml" ContentType="application/vnd.ms-office.activeX+xml"/>
  <Override PartName="/xl/activeX/activeX92.bin" ContentType="application/vnd.ms-office.activeX"/>
  <Override PartName="/xl/activeX/activeX93.xml" ContentType="application/vnd.ms-office.activeX+xml"/>
  <Override PartName="/xl/activeX/activeX93.bin" ContentType="application/vnd.ms-office.activeX"/>
  <Override PartName="/xl/activeX/activeX94.xml" ContentType="application/vnd.ms-office.activeX+xml"/>
  <Override PartName="/xl/activeX/activeX94.bin" ContentType="application/vnd.ms-office.activeX"/>
  <Override PartName="/xl/activeX/activeX95.xml" ContentType="application/vnd.ms-office.activeX+xml"/>
  <Override PartName="/xl/activeX/activeX95.bin" ContentType="application/vnd.ms-office.activeX"/>
  <Override PartName="/xl/activeX/activeX96.xml" ContentType="application/vnd.ms-office.activeX+xml"/>
  <Override PartName="/xl/activeX/activeX96.bin" ContentType="application/vnd.ms-office.activeX"/>
  <Override PartName="/xl/activeX/activeX97.xml" ContentType="application/vnd.ms-office.activeX+xml"/>
  <Override PartName="/xl/activeX/activeX97.bin" ContentType="application/vnd.ms-office.activeX"/>
  <Override PartName="/xl/activeX/activeX98.xml" ContentType="application/vnd.ms-office.activeX+xml"/>
  <Override PartName="/xl/activeX/activeX98.bin" ContentType="application/vnd.ms-office.activeX"/>
  <Override PartName="/xl/activeX/activeX99.xml" ContentType="application/vnd.ms-office.activeX+xml"/>
  <Override PartName="/xl/activeX/activeX99.bin" ContentType="application/vnd.ms-office.activeX"/>
  <Override PartName="/xl/activeX/activeX100.xml" ContentType="application/vnd.ms-office.activeX+xml"/>
  <Override PartName="/xl/activeX/activeX100.bin" ContentType="application/vnd.ms-office.activeX"/>
  <Override PartName="/xl/activeX/activeX101.xml" ContentType="application/vnd.ms-office.activeX+xml"/>
  <Override PartName="/xl/activeX/activeX101.bin" ContentType="application/vnd.ms-office.activeX"/>
  <Override PartName="/xl/activeX/activeX102.xml" ContentType="application/vnd.ms-office.activeX+xml"/>
  <Override PartName="/xl/activeX/activeX102.bin" ContentType="application/vnd.ms-office.activeX"/>
  <Override PartName="/xl/activeX/activeX103.xml" ContentType="application/vnd.ms-office.activeX+xml"/>
  <Override PartName="/xl/activeX/activeX103.bin" ContentType="application/vnd.ms-office.activeX"/>
  <Override PartName="/xl/activeX/activeX104.xml" ContentType="application/vnd.ms-office.activeX+xml"/>
  <Override PartName="/xl/activeX/activeX104.bin" ContentType="application/vnd.ms-office.activeX"/>
  <Override PartName="/xl/activeX/activeX105.xml" ContentType="application/vnd.ms-office.activeX+xml"/>
  <Override PartName="/xl/activeX/activeX105.bin" ContentType="application/vnd.ms-office.activeX"/>
  <Override PartName="/xl/activeX/activeX106.xml" ContentType="application/vnd.ms-office.activeX+xml"/>
  <Override PartName="/xl/activeX/activeX106.bin" ContentType="application/vnd.ms-office.activeX"/>
  <Override PartName="/xl/activeX/activeX107.xml" ContentType="application/vnd.ms-office.activeX+xml"/>
  <Override PartName="/xl/activeX/activeX107.bin" ContentType="application/vnd.ms-office.activeX"/>
  <Override PartName="/xl/activeX/activeX108.xml" ContentType="application/vnd.ms-office.activeX+xml"/>
  <Override PartName="/xl/activeX/activeX108.bin" ContentType="application/vnd.ms-office.activeX"/>
  <Override PartName="/xl/activeX/activeX109.xml" ContentType="application/vnd.ms-office.activeX+xml"/>
  <Override PartName="/xl/activeX/activeX109.bin" ContentType="application/vnd.ms-office.activeX"/>
  <Override PartName="/xl/activeX/activeX110.xml" ContentType="application/vnd.ms-office.activeX+xml"/>
  <Override PartName="/xl/activeX/activeX110.bin" ContentType="application/vnd.ms-office.activeX"/>
  <Override PartName="/xl/activeX/activeX111.xml" ContentType="application/vnd.ms-office.activeX+xml"/>
  <Override PartName="/xl/activeX/activeX111.bin" ContentType="application/vnd.ms-office.activeX"/>
  <Override PartName="/xl/activeX/activeX112.xml" ContentType="application/vnd.ms-office.activeX+xml"/>
  <Override PartName="/xl/activeX/activeX112.bin" ContentType="application/vnd.ms-office.activeX"/>
  <Override PartName="/xl/activeX/activeX113.xml" ContentType="application/vnd.ms-office.activeX+xml"/>
  <Override PartName="/xl/activeX/activeX113.bin" ContentType="application/vnd.ms-office.activeX"/>
  <Override PartName="/xl/activeX/activeX114.xml" ContentType="application/vnd.ms-office.activeX+xml"/>
  <Override PartName="/xl/activeX/activeX114.bin" ContentType="application/vnd.ms-office.activeX"/>
  <Override PartName="/xl/activeX/activeX115.xml" ContentType="application/vnd.ms-office.activeX+xml"/>
  <Override PartName="/xl/activeX/activeX115.bin" ContentType="application/vnd.ms-office.activeX"/>
  <Override PartName="/xl/activeX/activeX116.xml" ContentType="application/vnd.ms-office.activeX+xml"/>
  <Override PartName="/xl/activeX/activeX116.bin" ContentType="application/vnd.ms-office.activeX"/>
  <Override PartName="/xl/activeX/activeX117.xml" ContentType="application/vnd.ms-office.activeX+xml"/>
  <Override PartName="/xl/activeX/activeX117.bin" ContentType="application/vnd.ms-office.activeX"/>
  <Override PartName="/xl/activeX/activeX118.xml" ContentType="application/vnd.ms-office.activeX+xml"/>
  <Override PartName="/xl/activeX/activeX118.bin" ContentType="application/vnd.ms-office.activeX"/>
  <Override PartName="/xl/activeX/activeX119.xml" ContentType="application/vnd.ms-office.activeX+xml"/>
  <Override PartName="/xl/activeX/activeX119.bin" ContentType="application/vnd.ms-office.activeX"/>
  <Override PartName="/xl/activeX/activeX120.xml" ContentType="application/vnd.ms-office.activeX+xml"/>
  <Override PartName="/xl/activeX/activeX120.bin" ContentType="application/vnd.ms-office.activeX"/>
  <Override PartName="/xl/activeX/activeX121.xml" ContentType="application/vnd.ms-office.activeX+xml"/>
  <Override PartName="/xl/activeX/activeX121.bin" ContentType="application/vnd.ms-office.activeX"/>
  <Override PartName="/xl/activeX/activeX122.xml" ContentType="application/vnd.ms-office.activeX+xml"/>
  <Override PartName="/xl/activeX/activeX122.bin" ContentType="application/vnd.ms-office.activeX"/>
  <Override PartName="/xl/activeX/activeX123.xml" ContentType="application/vnd.ms-office.activeX+xml"/>
  <Override PartName="/xl/activeX/activeX123.bin" ContentType="application/vnd.ms-office.activeX"/>
  <Override PartName="/xl/activeX/activeX124.xml" ContentType="application/vnd.ms-office.activeX+xml"/>
  <Override PartName="/xl/activeX/activeX124.bin" ContentType="application/vnd.ms-office.activeX"/>
  <Override PartName="/xl/activeX/activeX125.xml" ContentType="application/vnd.ms-office.activeX+xml"/>
  <Override PartName="/xl/activeX/activeX125.bin" ContentType="application/vnd.ms-office.activeX"/>
  <Override PartName="/xl/activeX/activeX126.xml" ContentType="application/vnd.ms-office.activeX+xml"/>
  <Override PartName="/xl/activeX/activeX126.bin" ContentType="application/vnd.ms-office.activeX"/>
  <Override PartName="/xl/activeX/activeX127.xml" ContentType="application/vnd.ms-office.activeX+xml"/>
  <Override PartName="/xl/activeX/activeX127.bin" ContentType="application/vnd.ms-office.activeX"/>
  <Override PartName="/xl/activeX/activeX128.xml" ContentType="application/vnd.ms-office.activeX+xml"/>
  <Override PartName="/xl/activeX/activeX128.bin" ContentType="application/vnd.ms-office.activeX"/>
  <Override PartName="/xl/activeX/activeX129.xml" ContentType="application/vnd.ms-office.activeX+xml"/>
  <Override PartName="/xl/activeX/activeX129.bin" ContentType="application/vnd.ms-office.activeX"/>
  <Override PartName="/xl/activeX/activeX130.xml" ContentType="application/vnd.ms-office.activeX+xml"/>
  <Override PartName="/xl/activeX/activeX130.bin" ContentType="application/vnd.ms-office.activeX"/>
  <Override PartName="/xl/activeX/activeX131.xml" ContentType="application/vnd.ms-office.activeX+xml"/>
  <Override PartName="/xl/activeX/activeX131.bin" ContentType="application/vnd.ms-office.activeX"/>
  <Override PartName="/xl/activeX/activeX132.xml" ContentType="application/vnd.ms-office.activeX+xml"/>
  <Override PartName="/xl/activeX/activeX132.bin" ContentType="application/vnd.ms-office.activeX"/>
  <Override PartName="/xl/activeX/activeX133.xml" ContentType="application/vnd.ms-office.activeX+xml"/>
  <Override PartName="/xl/activeX/activeX133.bin" ContentType="application/vnd.ms-office.activeX"/>
  <Override PartName="/xl/activeX/activeX134.xml" ContentType="application/vnd.ms-office.activeX+xml"/>
  <Override PartName="/xl/activeX/activeX134.bin" ContentType="application/vnd.ms-office.activeX"/>
  <Override PartName="/xl/activeX/activeX135.xml" ContentType="application/vnd.ms-office.activeX+xml"/>
  <Override PartName="/xl/activeX/activeX135.bin" ContentType="application/vnd.ms-office.activeX"/>
  <Override PartName="/xl/activeX/activeX136.xml" ContentType="application/vnd.ms-office.activeX+xml"/>
  <Override PartName="/xl/activeX/activeX136.bin" ContentType="application/vnd.ms-office.activeX"/>
  <Override PartName="/xl/activeX/activeX137.xml" ContentType="application/vnd.ms-office.activeX+xml"/>
  <Override PartName="/xl/activeX/activeX137.bin" ContentType="application/vnd.ms-office.activeX"/>
  <Override PartName="/xl/activeX/activeX138.xml" ContentType="application/vnd.ms-office.activeX+xml"/>
  <Override PartName="/xl/activeX/activeX138.bin" ContentType="application/vnd.ms-office.activeX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20" yWindow="110" windowWidth="15300" windowHeight="6080" activeTab="1"/>
  </bookViews>
  <sheets>
    <sheet name="17C1_DDT2_TTVXL" sheetId="1" r:id="rId1"/>
    <sheet name="17C1-DDT3" sheetId="3" r:id="rId2"/>
    <sheet name="17C1_DDT4" sheetId="2" r:id="rId3"/>
    <sheet name="Sheet1" sheetId="5" r:id="rId4"/>
    <sheet name="18c1 tdh" sheetId="4" r:id="rId5"/>
  </sheets>
  <definedNames>
    <definedName name="_xlnm._FilterDatabase" localSheetId="4" hidden="1">'18c1 tdh'!$M$2:$M$68</definedName>
  </definedNames>
  <calcPr calcId="144525"/>
</workbook>
</file>

<file path=xl/calcChain.xml><?xml version="1.0" encoding="utf-8"?>
<calcChain xmlns="http://schemas.openxmlformats.org/spreadsheetml/2006/main">
  <c r="M65" i="4" l="1"/>
  <c r="Q65" i="4" s="1"/>
  <c r="M64" i="4"/>
  <c r="Q64" i="4" s="1"/>
  <c r="M63" i="4"/>
  <c r="Q63" i="4" s="1"/>
  <c r="M62" i="4"/>
  <c r="Q62" i="4" s="1"/>
  <c r="M61" i="4"/>
  <c r="Q61" i="4" s="1"/>
  <c r="M60" i="4"/>
  <c r="Q60" i="4" s="1"/>
  <c r="M59" i="4"/>
  <c r="Q59" i="4" s="1"/>
  <c r="M58" i="4"/>
  <c r="Q58" i="4" s="1"/>
  <c r="M57" i="4"/>
  <c r="Q57" i="4" s="1"/>
  <c r="M56" i="4"/>
  <c r="Q56" i="4" s="1"/>
  <c r="M55" i="4"/>
  <c r="Q55" i="4" s="1"/>
  <c r="M54" i="4"/>
  <c r="Q54" i="4" s="1"/>
  <c r="M53" i="4"/>
  <c r="Q53" i="4" s="1"/>
  <c r="M52" i="4"/>
  <c r="Q52" i="4" s="1"/>
  <c r="M51" i="4"/>
  <c r="Q51" i="4" s="1"/>
  <c r="M50" i="4"/>
  <c r="Q50" i="4" s="1"/>
  <c r="M49" i="4"/>
  <c r="Q49" i="4" s="1"/>
  <c r="M48" i="4"/>
  <c r="Q48" i="4" s="1"/>
  <c r="M47" i="4"/>
  <c r="Q47" i="4" s="1"/>
  <c r="M46" i="4"/>
  <c r="Q46" i="4" s="1"/>
  <c r="M45" i="4"/>
  <c r="Q45" i="4" s="1"/>
  <c r="M44" i="4"/>
  <c r="Q44" i="4" s="1"/>
  <c r="M43" i="4"/>
  <c r="Q43" i="4" s="1"/>
  <c r="M42" i="4"/>
  <c r="Q42" i="4" s="1"/>
  <c r="M41" i="4"/>
  <c r="Q41" i="4" s="1"/>
  <c r="M40" i="4"/>
  <c r="Q40" i="4" s="1"/>
  <c r="M39" i="4"/>
  <c r="Q39" i="4" s="1"/>
  <c r="M38" i="4"/>
  <c r="Q38" i="4" s="1"/>
  <c r="M37" i="4"/>
  <c r="Q37" i="4" s="1"/>
  <c r="M36" i="4"/>
  <c r="Q36" i="4" s="1"/>
  <c r="M35" i="4"/>
  <c r="Q35" i="4" s="1"/>
  <c r="M34" i="4"/>
  <c r="Q34" i="4" s="1"/>
  <c r="M33" i="4"/>
  <c r="Q33" i="4" s="1"/>
  <c r="M32" i="4"/>
  <c r="Q32" i="4" s="1"/>
  <c r="M31" i="4"/>
  <c r="Q31" i="4" s="1"/>
  <c r="M30" i="4"/>
  <c r="Q30" i="4" s="1"/>
  <c r="M29" i="4"/>
  <c r="Q29" i="4" s="1"/>
  <c r="M28" i="4"/>
  <c r="Q28" i="4" s="1"/>
  <c r="M27" i="4"/>
  <c r="Q27" i="4" s="1"/>
  <c r="M26" i="4"/>
  <c r="Q26" i="4" s="1"/>
  <c r="M25" i="4"/>
  <c r="Q25" i="4" s="1"/>
  <c r="M24" i="4"/>
  <c r="Q24" i="4" s="1"/>
  <c r="M23" i="4"/>
  <c r="Q23" i="4" s="1"/>
  <c r="M22" i="4"/>
  <c r="Q22" i="4" s="1"/>
  <c r="M21" i="4"/>
  <c r="Q21" i="4" s="1"/>
  <c r="M20" i="4"/>
  <c r="M19" i="4"/>
  <c r="Q19" i="4" s="1"/>
  <c r="M18" i="4"/>
  <c r="Q18" i="4" s="1"/>
  <c r="M17" i="4"/>
  <c r="Q17" i="4" s="1"/>
  <c r="M16" i="4"/>
  <c r="Q16" i="4" s="1"/>
  <c r="M15" i="4"/>
  <c r="Q15" i="4" s="1"/>
  <c r="M14" i="4"/>
  <c r="Q14" i="4" s="1"/>
  <c r="M13" i="4"/>
  <c r="Q13" i="4" s="1"/>
  <c r="M12" i="4"/>
  <c r="Q12" i="4" s="1"/>
  <c r="M11" i="4"/>
  <c r="Q11" i="4" s="1"/>
  <c r="M10" i="4"/>
  <c r="Q10" i="4" s="1"/>
  <c r="M9" i="4"/>
  <c r="Q9" i="4" s="1"/>
  <c r="M8" i="4"/>
  <c r="Q8" i="4" s="1"/>
  <c r="M7" i="4"/>
  <c r="Q7" i="4" s="1"/>
  <c r="M6" i="4"/>
  <c r="Q6" i="4" s="1"/>
  <c r="M5" i="4"/>
  <c r="L59" i="4"/>
  <c r="N44" i="4"/>
  <c r="L20" i="4"/>
  <c r="L5" i="4"/>
  <c r="L15" i="4"/>
  <c r="L41" i="4"/>
  <c r="L28" i="4"/>
  <c r="L26" i="4"/>
  <c r="L65" i="4"/>
  <c r="L64" i="4"/>
  <c r="L63" i="4"/>
  <c r="L62" i="4"/>
  <c r="L61" i="4"/>
  <c r="L60" i="4"/>
  <c r="L58" i="4"/>
  <c r="L57" i="4"/>
  <c r="L56" i="4"/>
  <c r="L55" i="4"/>
  <c r="L54" i="4"/>
  <c r="L53" i="4"/>
  <c r="L52" i="4"/>
  <c r="L51" i="4"/>
  <c r="L50" i="4"/>
  <c r="L49" i="4"/>
  <c r="L48" i="4"/>
  <c r="L47" i="4"/>
  <c r="L46" i="4"/>
  <c r="L45" i="4"/>
  <c r="L44" i="4"/>
  <c r="L43" i="4"/>
  <c r="L42" i="4"/>
  <c r="L40" i="4"/>
  <c r="L39" i="4"/>
  <c r="L38" i="4"/>
  <c r="L37" i="4"/>
  <c r="L36" i="4"/>
  <c r="L35" i="4"/>
  <c r="L34" i="4"/>
  <c r="L33" i="4"/>
  <c r="L32" i="4"/>
  <c r="L31" i="4"/>
  <c r="L30" i="4"/>
  <c r="L29" i="4"/>
  <c r="L27" i="4"/>
  <c r="L25" i="4"/>
  <c r="L24" i="4"/>
  <c r="L23" i="4"/>
  <c r="L22" i="4"/>
  <c r="L21" i="4"/>
  <c r="L19" i="4"/>
  <c r="L18" i="4"/>
  <c r="L17" i="4"/>
  <c r="L16" i="4"/>
  <c r="L14" i="4"/>
  <c r="L13" i="4"/>
  <c r="L12" i="4"/>
  <c r="L11" i="4"/>
  <c r="L10" i="4"/>
  <c r="L9" i="4"/>
  <c r="L8" i="4"/>
  <c r="L7" i="4"/>
  <c r="L6" i="4"/>
  <c r="C65" i="4"/>
  <c r="C64" i="4"/>
  <c r="C63" i="4"/>
  <c r="C62" i="4"/>
  <c r="C61" i="4"/>
  <c r="C60" i="4"/>
  <c r="C59" i="4"/>
  <c r="C58" i="4"/>
  <c r="C57" i="4"/>
  <c r="C56" i="4"/>
  <c r="C55" i="4"/>
  <c r="C54" i="4"/>
  <c r="C53" i="4"/>
  <c r="C52" i="4"/>
  <c r="C51" i="4"/>
  <c r="C50" i="4"/>
  <c r="C49" i="4"/>
  <c r="C48" i="4"/>
  <c r="C47" i="4"/>
  <c r="C46" i="4"/>
  <c r="C45" i="4"/>
  <c r="C44" i="4"/>
  <c r="C43" i="4"/>
  <c r="C42" i="4"/>
  <c r="C41" i="4"/>
  <c r="C40" i="4"/>
  <c r="C39" i="4"/>
  <c r="C38" i="4"/>
  <c r="C37" i="4"/>
  <c r="C36" i="4"/>
  <c r="C35" i="4"/>
  <c r="C34" i="4"/>
  <c r="C33" i="4"/>
  <c r="C32" i="4"/>
  <c r="C31" i="4"/>
  <c r="C30" i="4"/>
  <c r="C29" i="4"/>
  <c r="C28" i="4"/>
  <c r="C27" i="4"/>
  <c r="C26" i="4"/>
  <c r="C25" i="4"/>
  <c r="C24" i="4"/>
  <c r="C23" i="4"/>
  <c r="C22" i="4"/>
  <c r="C21" i="4"/>
  <c r="C20" i="4"/>
  <c r="C19" i="4"/>
  <c r="C18" i="4"/>
  <c r="C17" i="4"/>
  <c r="C16" i="4"/>
  <c r="C15" i="4"/>
  <c r="C14" i="4"/>
  <c r="C13" i="4"/>
  <c r="C12" i="4"/>
  <c r="C11" i="4"/>
  <c r="C10" i="4"/>
  <c r="C9" i="4"/>
  <c r="C8" i="4"/>
  <c r="C7" i="4"/>
  <c r="C6" i="4"/>
  <c r="C5" i="4"/>
  <c r="J66" i="4"/>
  <c r="Q20" i="4" l="1"/>
  <c r="Q5" i="4"/>
  <c r="C66" i="4"/>
  <c r="I66" i="4"/>
  <c r="H66" i="4"/>
  <c r="G66" i="4"/>
  <c r="F66" i="4"/>
  <c r="K66" i="4"/>
  <c r="E66" i="4"/>
  <c r="D66" i="4"/>
  <c r="Q2" i="4" l="1"/>
  <c r="Q3" i="4"/>
  <c r="R56" i="2"/>
  <c r="Q56" i="2"/>
  <c r="N2" i="2"/>
  <c r="N23" i="2"/>
  <c r="N22" i="2"/>
  <c r="N27" i="2"/>
  <c r="N19" i="2"/>
  <c r="N16" i="2"/>
  <c r="N26" i="2"/>
  <c r="N37" i="2"/>
  <c r="N54" i="2"/>
  <c r="N44" i="2"/>
  <c r="N55" i="2"/>
  <c r="N47" i="2"/>
  <c r="N42" i="2"/>
  <c r="N40" i="2"/>
  <c r="N9" i="2"/>
  <c r="N7" i="2"/>
  <c r="N36" i="2"/>
  <c r="N25" i="2"/>
  <c r="N48" i="2"/>
  <c r="N24" i="2"/>
  <c r="N28" i="2"/>
  <c r="M54" i="2" l="1"/>
  <c r="M48" i="2"/>
  <c r="M39" i="2"/>
  <c r="M36" i="2"/>
  <c r="M32" i="2"/>
  <c r="M25" i="2"/>
  <c r="Q25" i="2" s="1"/>
  <c r="M22" i="2"/>
  <c r="M7" i="2"/>
  <c r="M2" i="2"/>
  <c r="Q2" i="2" s="1"/>
  <c r="Q54" i="2"/>
  <c r="N53" i="2"/>
  <c r="N52" i="2"/>
  <c r="N51" i="2"/>
  <c r="N50" i="2"/>
  <c r="N49" i="2"/>
  <c r="N46" i="2"/>
  <c r="Q46" i="2" s="1"/>
  <c r="N45" i="2"/>
  <c r="N43" i="2"/>
  <c r="Q42" i="2"/>
  <c r="N41" i="2"/>
  <c r="N39" i="2"/>
  <c r="N38" i="2"/>
  <c r="Q36" i="2"/>
  <c r="N35" i="2"/>
  <c r="N34" i="2"/>
  <c r="Q34" i="2" s="1"/>
  <c r="N33" i="2"/>
  <c r="N32" i="2"/>
  <c r="Q32" i="2" s="1"/>
  <c r="N31" i="2"/>
  <c r="N30" i="2"/>
  <c r="N29" i="2"/>
  <c r="N21" i="2"/>
  <c r="N20" i="2"/>
  <c r="Q20" i="2" s="1"/>
  <c r="N18" i="2"/>
  <c r="N17" i="2"/>
  <c r="N15" i="2"/>
  <c r="Q15" i="2" s="1"/>
  <c r="N14" i="2"/>
  <c r="N13" i="2"/>
  <c r="Q13" i="2" s="1"/>
  <c r="N12" i="2"/>
  <c r="N11" i="2"/>
  <c r="N10" i="2"/>
  <c r="Q9" i="2"/>
  <c r="N8" i="2"/>
  <c r="N6" i="2"/>
  <c r="N5" i="2"/>
  <c r="Q5" i="2" s="1"/>
  <c r="N4" i="2"/>
  <c r="Q4" i="2" s="1"/>
  <c r="N3" i="2"/>
  <c r="M14" i="2"/>
  <c r="M55" i="2"/>
  <c r="Q55" i="2" s="1"/>
  <c r="M53" i="2"/>
  <c r="M52" i="2"/>
  <c r="M51" i="2"/>
  <c r="Q51" i="2" s="1"/>
  <c r="M50" i="2"/>
  <c r="Q50" i="2" s="1"/>
  <c r="M49" i="2"/>
  <c r="Q49" i="2" s="1"/>
  <c r="M47" i="2"/>
  <c r="M46" i="2"/>
  <c r="M45" i="2"/>
  <c r="Q45" i="2" s="1"/>
  <c r="M44" i="2"/>
  <c r="M43" i="2"/>
  <c r="M42" i="2"/>
  <c r="M41" i="2"/>
  <c r="M40" i="2"/>
  <c r="M38" i="2"/>
  <c r="M37" i="2"/>
  <c r="Q37" i="2" s="1"/>
  <c r="M35" i="2"/>
  <c r="Q35" i="2" s="1"/>
  <c r="M34" i="2"/>
  <c r="M33" i="2"/>
  <c r="M31" i="2"/>
  <c r="Q31" i="2" s="1"/>
  <c r="M30" i="2"/>
  <c r="M29" i="2"/>
  <c r="M28" i="2"/>
  <c r="M27" i="2"/>
  <c r="M26" i="2"/>
  <c r="M24" i="2"/>
  <c r="M23" i="2"/>
  <c r="Q23" i="2" s="1"/>
  <c r="M21" i="2"/>
  <c r="Q21" i="2" s="1"/>
  <c r="M20" i="2"/>
  <c r="M19" i="2"/>
  <c r="Q19" i="2" s="1"/>
  <c r="M18" i="2"/>
  <c r="M17" i="2"/>
  <c r="M15" i="2"/>
  <c r="M13" i="2"/>
  <c r="M12" i="2"/>
  <c r="M11" i="2"/>
  <c r="Q11" i="2" s="1"/>
  <c r="M10" i="2"/>
  <c r="M9" i="2"/>
  <c r="M8" i="2"/>
  <c r="Q7" i="2"/>
  <c r="M6" i="2"/>
  <c r="M5" i="2"/>
  <c r="M4" i="2"/>
  <c r="M3" i="2"/>
  <c r="I27" i="2"/>
  <c r="I16" i="2"/>
  <c r="M16" i="2" s="1"/>
  <c r="K36" i="3"/>
  <c r="K6" i="3"/>
  <c r="K16" i="3"/>
  <c r="K5" i="3"/>
  <c r="K45" i="3"/>
  <c r="K35" i="3"/>
  <c r="K3" i="3"/>
  <c r="K12" i="3"/>
  <c r="I49" i="3"/>
  <c r="Q33" i="2" l="1"/>
  <c r="Q47" i="2"/>
  <c r="Q14" i="2"/>
  <c r="Q18" i="2"/>
  <c r="Q27" i="2"/>
  <c r="Q30" i="2"/>
  <c r="Q38" i="2"/>
  <c r="Q10" i="2"/>
  <c r="Q12" i="2"/>
  <c r="Q22" i="2"/>
  <c r="Q26" i="2"/>
  <c r="Q16" i="2"/>
  <c r="Q24" i="2"/>
  <c r="Q28" i="2"/>
  <c r="Q40" i="2"/>
  <c r="Q44" i="2"/>
  <c r="Q48" i="2"/>
  <c r="Q52" i="2"/>
  <c r="Q17" i="2"/>
  <c r="Q29" i="2"/>
  <c r="Q41" i="2"/>
  <c r="Q53" i="2"/>
  <c r="Q8" i="2"/>
  <c r="Q6" i="2"/>
  <c r="Q3" i="2"/>
  <c r="Q39" i="2"/>
  <c r="Q43" i="2"/>
  <c r="R49" i="2"/>
  <c r="N47" i="3"/>
  <c r="N46" i="3"/>
  <c r="N45" i="3"/>
  <c r="N44" i="3"/>
  <c r="N43" i="3"/>
  <c r="N42" i="3"/>
  <c r="N41" i="3"/>
  <c r="N40" i="3"/>
  <c r="N39" i="3"/>
  <c r="N38" i="3"/>
  <c r="N37" i="3"/>
  <c r="N36" i="3"/>
  <c r="N35" i="3"/>
  <c r="N34" i="3"/>
  <c r="N33" i="3"/>
  <c r="N32" i="3"/>
  <c r="N31" i="3"/>
  <c r="N30" i="3"/>
  <c r="N29" i="3"/>
  <c r="N28" i="3"/>
  <c r="N27" i="3"/>
  <c r="N26" i="3"/>
  <c r="N25" i="3"/>
  <c r="N24" i="3"/>
  <c r="N23" i="3"/>
  <c r="N22" i="3"/>
  <c r="N20" i="3"/>
  <c r="N19" i="3"/>
  <c r="N18" i="3"/>
  <c r="N17" i="3"/>
  <c r="N16" i="3"/>
  <c r="N14" i="3"/>
  <c r="N13" i="3"/>
  <c r="N12" i="3"/>
  <c r="N11" i="3"/>
  <c r="N10" i="3"/>
  <c r="N9" i="3"/>
  <c r="N8" i="3"/>
  <c r="N7" i="3"/>
  <c r="N6" i="3"/>
  <c r="N5" i="3"/>
  <c r="N4" i="3"/>
  <c r="N3" i="3"/>
  <c r="N2" i="3"/>
  <c r="G49" i="3"/>
  <c r="K48" i="3"/>
  <c r="K47" i="3"/>
  <c r="K44" i="3"/>
  <c r="K43" i="3"/>
  <c r="K42" i="3"/>
  <c r="K41" i="3"/>
  <c r="K40" i="3"/>
  <c r="K39" i="3"/>
  <c r="K38" i="3"/>
  <c r="K37" i="3"/>
  <c r="K34" i="3"/>
  <c r="K33" i="3"/>
  <c r="K32" i="3"/>
  <c r="K31" i="3"/>
  <c r="K30" i="3"/>
  <c r="K29" i="3"/>
  <c r="K28" i="3"/>
  <c r="K27" i="3"/>
  <c r="K26" i="3"/>
  <c r="K25" i="3"/>
  <c r="K24" i="3"/>
  <c r="K23" i="3"/>
  <c r="K22" i="3"/>
  <c r="K21" i="3"/>
  <c r="N21" i="3" s="1"/>
  <c r="K20" i="3"/>
  <c r="K19" i="3"/>
  <c r="K18" i="3"/>
  <c r="K17" i="3"/>
  <c r="K15" i="3"/>
  <c r="N15" i="3" s="1"/>
  <c r="K14" i="3"/>
  <c r="K13" i="3"/>
  <c r="K11" i="3"/>
  <c r="K10" i="3"/>
  <c r="K9" i="3"/>
  <c r="K8" i="3"/>
  <c r="K7" i="3"/>
  <c r="K4" i="3"/>
  <c r="K2" i="3"/>
  <c r="K46" i="3"/>
  <c r="H49" i="3"/>
  <c r="F49" i="3"/>
  <c r="E49" i="3"/>
  <c r="O56" i="2"/>
  <c r="L49" i="3" l="1"/>
  <c r="K49" i="3"/>
  <c r="K29" i="1"/>
  <c r="J46" i="1"/>
  <c r="K46" i="1" s="1"/>
  <c r="I46" i="1"/>
  <c r="J45" i="1"/>
  <c r="K45" i="1" s="1"/>
  <c r="I45" i="1"/>
  <c r="J44" i="1"/>
  <c r="I44" i="1"/>
  <c r="J43" i="1"/>
  <c r="I43" i="1"/>
  <c r="J42" i="1"/>
  <c r="I42" i="1"/>
  <c r="J41" i="1"/>
  <c r="I41" i="1"/>
  <c r="J40" i="1"/>
  <c r="I40" i="1"/>
  <c r="J39" i="1"/>
  <c r="I39" i="1"/>
  <c r="J38" i="1"/>
  <c r="I38" i="1"/>
  <c r="J37" i="1"/>
  <c r="I37" i="1"/>
  <c r="K37" i="1" s="1"/>
  <c r="J36" i="1"/>
  <c r="K36" i="1" s="1"/>
  <c r="I36" i="1"/>
  <c r="J35" i="1"/>
  <c r="I35" i="1"/>
  <c r="J34" i="1"/>
  <c r="K34" i="1" s="1"/>
  <c r="I34" i="1"/>
  <c r="J33" i="1"/>
  <c r="K33" i="1" s="1"/>
  <c r="I33" i="1"/>
  <c r="J32" i="1"/>
  <c r="I32" i="1"/>
  <c r="K32" i="1" s="1"/>
  <c r="J31" i="1"/>
  <c r="I31" i="1"/>
  <c r="K31" i="1" s="1"/>
  <c r="J30" i="1"/>
  <c r="K30" i="1" s="1"/>
  <c r="I30" i="1"/>
  <c r="J29" i="1"/>
  <c r="I29" i="1"/>
  <c r="J28" i="1"/>
  <c r="I28" i="1"/>
  <c r="K28" i="1" s="1"/>
  <c r="J27" i="1"/>
  <c r="I27" i="1"/>
  <c r="K27" i="1" s="1"/>
  <c r="J26" i="1"/>
  <c r="I26" i="1"/>
  <c r="N49" i="3" l="1"/>
  <c r="O49" i="3" s="1"/>
  <c r="K26" i="1"/>
  <c r="K43" i="1"/>
  <c r="K42" i="1"/>
  <c r="K41" i="1"/>
  <c r="K39" i="1"/>
  <c r="K35" i="1"/>
  <c r="K38" i="1"/>
  <c r="K40" i="1"/>
  <c r="K44" i="1"/>
  <c r="K5" i="1"/>
  <c r="K11" i="1"/>
  <c r="K17" i="1"/>
  <c r="K21" i="1"/>
  <c r="J24" i="1"/>
  <c r="K24" i="1" s="1"/>
  <c r="I24" i="1"/>
  <c r="J23" i="1"/>
  <c r="I23" i="1"/>
  <c r="K23" i="1" s="1"/>
  <c r="J22" i="1"/>
  <c r="I22" i="1"/>
  <c r="K22" i="1" s="1"/>
  <c r="J21" i="1"/>
  <c r="I21" i="1"/>
  <c r="J20" i="1"/>
  <c r="K20" i="1" s="1"/>
  <c r="I20" i="1"/>
  <c r="J19" i="1"/>
  <c r="I19" i="1"/>
  <c r="J18" i="1"/>
  <c r="I18" i="1"/>
  <c r="K18" i="1" s="1"/>
  <c r="J17" i="1"/>
  <c r="I17" i="1"/>
  <c r="J16" i="1"/>
  <c r="I16" i="1"/>
  <c r="J15" i="1"/>
  <c r="I15" i="1"/>
  <c r="K15" i="1" s="1"/>
  <c r="J14" i="1"/>
  <c r="I14" i="1"/>
  <c r="J13" i="1"/>
  <c r="I13" i="1"/>
  <c r="K13" i="1" s="1"/>
  <c r="J12" i="1"/>
  <c r="K12" i="1" s="1"/>
  <c r="I12" i="1"/>
  <c r="J11" i="1"/>
  <c r="I11" i="1"/>
  <c r="J10" i="1"/>
  <c r="K10" i="1" s="1"/>
  <c r="I10" i="1"/>
  <c r="J9" i="1"/>
  <c r="I9" i="1"/>
  <c r="K9" i="1" s="1"/>
  <c r="J8" i="1"/>
  <c r="I8" i="1"/>
  <c r="K8" i="1" s="1"/>
  <c r="J7" i="1"/>
  <c r="I7" i="1"/>
  <c r="J6" i="1"/>
  <c r="K6" i="1" s="1"/>
  <c r="I6" i="1"/>
  <c r="J5" i="1"/>
  <c r="I5" i="1"/>
  <c r="J4" i="1"/>
  <c r="K4" i="1" s="1"/>
  <c r="I4" i="1"/>
  <c r="J3" i="1"/>
  <c r="I3" i="1"/>
  <c r="K3" i="1" s="1"/>
  <c r="K2" i="1"/>
  <c r="J2" i="1"/>
  <c r="I2" i="1"/>
  <c r="K16" i="1" l="1"/>
  <c r="K19" i="1"/>
  <c r="K7" i="1"/>
  <c r="K14" i="1"/>
</calcChain>
</file>

<file path=xl/sharedStrings.xml><?xml version="1.0" encoding="utf-8"?>
<sst xmlns="http://schemas.openxmlformats.org/spreadsheetml/2006/main" count="668" uniqueCount="297">
  <si>
    <t>TR NGHĨA</t>
  </si>
  <si>
    <t>TR NAM</t>
  </si>
  <si>
    <t>NG NAM</t>
  </si>
  <si>
    <t>NGHIÊM</t>
  </si>
  <si>
    <t>NHÂN</t>
  </si>
  <si>
    <t>OANH</t>
  </si>
  <si>
    <t>TÂM</t>
  </si>
  <si>
    <t>THẮNG</t>
  </si>
  <si>
    <t>THÚY</t>
  </si>
  <si>
    <t>TÍN</t>
  </si>
  <si>
    <t>TÔN</t>
  </si>
  <si>
    <t>LE TRÍ</t>
  </si>
  <si>
    <t>NG TRÍ</t>
  </si>
  <si>
    <t>TRÌNH</t>
  </si>
  <si>
    <t>TRỌNG</t>
  </si>
  <si>
    <t>H TUẤN</t>
  </si>
  <si>
    <t>V TUẬN</t>
  </si>
  <si>
    <t>VĨ</t>
  </si>
  <si>
    <t>VIỄN</t>
  </si>
  <si>
    <t>VIỆT</t>
  </si>
  <si>
    <t>vinh</t>
  </si>
  <si>
    <t>vũ</t>
  </si>
  <si>
    <t>xuân</t>
  </si>
  <si>
    <t>q anh</t>
  </si>
  <si>
    <t>H Anh</t>
  </si>
  <si>
    <t>Bảo</t>
  </si>
  <si>
    <t>Bình</t>
  </si>
  <si>
    <t>Chương</t>
  </si>
  <si>
    <t>Đạt</t>
  </si>
  <si>
    <t>Q Duy</t>
  </si>
  <si>
    <t>Hải</t>
  </si>
  <si>
    <t>Hậu</t>
  </si>
  <si>
    <t>HIẾU</t>
  </si>
  <si>
    <t>HƯNG</t>
  </si>
  <si>
    <t>HỮU</t>
  </si>
  <si>
    <t>TH HUY</t>
  </si>
  <si>
    <t>KHOA</t>
  </si>
  <si>
    <t>B V LÂM</t>
  </si>
  <si>
    <t>TR V LÂM</t>
  </si>
  <si>
    <t>LẬP</t>
  </si>
  <si>
    <t>LỘC</t>
  </si>
  <si>
    <t>LỢI</t>
  </si>
  <si>
    <t>L C MINH</t>
  </si>
  <si>
    <t>P C MINH</t>
  </si>
  <si>
    <t>Trần Nguyễn Thế Bảo</t>
  </si>
  <si>
    <t>Cà Bí Biển</t>
  </si>
  <si>
    <t>Nguyễn Hòa Bình</t>
  </si>
  <si>
    <t>Nguyễn Thanh Chung</t>
  </si>
  <si>
    <t>Trần Ngọc Chung</t>
  </si>
  <si>
    <t>Nguyễn Quốc Công</t>
  </si>
  <si>
    <t>Lê Hùng Cường</t>
  </si>
  <si>
    <t>Nguyễn Thành Đạt</t>
  </si>
  <si>
    <t>Đặng Phạm Thái Dương</t>
  </si>
  <si>
    <t>Nguyễn Quốc Em</t>
  </si>
  <si>
    <t>Nguyễn Đình Hào</t>
  </si>
  <si>
    <t>Nguyễn Trung Anh Hào</t>
  </si>
  <si>
    <t>Võ Trần Hoàng</t>
  </si>
  <si>
    <t>Huỳnh Tuấn Hùng</t>
  </si>
  <si>
    <t>Nguyễn Văn Huy</t>
  </si>
  <si>
    <t>Trương Mạnh Khang</t>
  </si>
  <si>
    <t>Đào Đăng Khoa</t>
  </si>
  <si>
    <t>Lượng Đăng Khoa</t>
  </si>
  <si>
    <t>Trương Hoàng Kỳ Lam</t>
  </si>
  <si>
    <t>Quách Khánh Linh</t>
  </si>
  <si>
    <t>Nguyễn Tấn Lộc</t>
  </si>
  <si>
    <t>Đỗ Lâm Đại Mẫn</t>
  </si>
  <si>
    <t>Huỳnh Tấn Nghĩa</t>
  </si>
  <si>
    <t>Nguyễn Trần Khai Nguyên</t>
  </si>
  <si>
    <t>Hoàng Đình Khải Oai</t>
  </si>
  <si>
    <t>Bùi Hữu Phúc</t>
  </si>
  <si>
    <t>Phạm Nguyễn Hoàng Phúc</t>
  </si>
  <si>
    <t>Hín Đức Phương</t>
  </si>
  <si>
    <t>Nguyễn Văn Quảng</t>
  </si>
  <si>
    <t>Phạm Anh Quốc</t>
  </si>
  <si>
    <t>Bùi Nguyễn Duy Quyền</t>
  </si>
  <si>
    <t>Nguyễn Viết Trường Sơn</t>
  </si>
  <si>
    <t>Trần Tấn Tài</t>
  </si>
  <si>
    <t>Nguyễn Hữu Thắng</t>
  </si>
  <si>
    <t>Nguyễn Bảo Hoàng Thanh</t>
  </si>
  <si>
    <t>Trần Nguyễn Huy Thành</t>
  </si>
  <si>
    <t>Trần Anh Thư</t>
  </si>
  <si>
    <t>Trần Anh Thuận</t>
  </si>
  <si>
    <t>Nguyễn Trường Thuật</t>
  </si>
  <si>
    <t>Phan Mỹ Tiên</t>
  </si>
  <si>
    <t>Lê Nam Toan</t>
  </si>
  <si>
    <t>Đỗ Việt Thanh Toàn</t>
  </si>
  <si>
    <t>Trần Trương Anh Toàn</t>
  </si>
  <si>
    <t>Trần Quý Trung</t>
  </si>
  <si>
    <t>Lê Thành Vinh</t>
  </si>
  <si>
    <t>Đinh Tấn Vũ</t>
  </si>
  <si>
    <t>Trình Minh Vương</t>
  </si>
  <si>
    <t>Lê Nguyễn Hoàng Anh</t>
  </si>
  <si>
    <t>Ngô Thành Thiên Bảo</t>
  </si>
  <si>
    <t>Đỗ Thị Kim Bình</t>
  </si>
  <si>
    <t>Đào Trọng Đăng</t>
  </si>
  <si>
    <t>Phạm Văn Đồng</t>
  </si>
  <si>
    <t>Trần Hòa Đức</t>
  </si>
  <si>
    <t>Trần Quyền Đức</t>
  </si>
  <si>
    <t>Đinh Hùng Dương</t>
  </si>
  <si>
    <t>Lê Thái Dương</t>
  </si>
  <si>
    <t>Trương Ngọc Duy</t>
  </si>
  <si>
    <t>Nguyễn Anh Hào</t>
  </si>
  <si>
    <t>Nguyễn Văn Hiếu</t>
  </si>
  <si>
    <t>Đồng Minh Hoàng</t>
  </si>
  <si>
    <t>Lê Huy Hoàng</t>
  </si>
  <si>
    <t>Phạm Văn Hợp</t>
  </si>
  <si>
    <t>Nguyễn Trung Huấn</t>
  </si>
  <si>
    <t>Ngô Hoàng Thanh Huy</t>
  </si>
  <si>
    <t>Huỳnh Đức Huyền</t>
  </si>
  <si>
    <t>Lê Nguyễn Ngọc Khải</t>
  </si>
  <si>
    <t>Phạm Quang Khải</t>
  </si>
  <si>
    <t>Huỳnh Văn Khăm</t>
  </si>
  <si>
    <t>Vương Phùng Đăng Khoa</t>
  </si>
  <si>
    <t>Lê Trung Kiên</t>
  </si>
  <si>
    <t>La Tuấn Kiệt</t>
  </si>
  <si>
    <t>Phan Phi Long</t>
  </si>
  <si>
    <t>Nguyễn Lượng</t>
  </si>
  <si>
    <t>Hồ Công Minh</t>
  </si>
  <si>
    <t>Trần Cao Minh</t>
  </si>
  <si>
    <t>Vũ Tuấn Minh</t>
  </si>
  <si>
    <t>Nguyễn Hồng Công Mỹ</t>
  </si>
  <si>
    <t>Lê Trần Quan Nhã</t>
  </si>
  <si>
    <t>Lê Hoàng Nhân</t>
  </si>
  <si>
    <t>Châu Ngọc Tấn Phát</t>
  </si>
  <si>
    <t>Trương Hồng Phát</t>
  </si>
  <si>
    <t>Lý Nguyễn Phú</t>
  </si>
  <si>
    <t>Đoàn Phương Minh Phước</t>
  </si>
  <si>
    <t>Lê Ngọc Sơn</t>
  </si>
  <si>
    <t>Nguyễn Lý Lam Sơn</t>
  </si>
  <si>
    <t>Võ Hồng Sơn</t>
  </si>
  <si>
    <t>Nguyễn Minh Tâm</t>
  </si>
  <si>
    <t>Trần Văn Tân</t>
  </si>
  <si>
    <t>Đặng Minh Thắng</t>
  </si>
  <si>
    <t>Bùi Văn Thì</t>
  </si>
  <si>
    <t>Nguyễn Hải Thức</t>
  </si>
  <si>
    <t>Trương Nguyễn Đông Thức</t>
  </si>
  <si>
    <t>Trương Minh Thương</t>
  </si>
  <si>
    <t>Trịnh Ngọc Hải Triều</t>
  </si>
  <si>
    <t>Nguyễn Văn Trọng</t>
  </si>
  <si>
    <t>Hạp Tiến Vân</t>
  </si>
  <si>
    <t>Nguyễn Văn Vang</t>
  </si>
  <si>
    <t>Thành Ngọc Vang</t>
  </si>
  <si>
    <t>Ngô Năng Võ</t>
  </si>
  <si>
    <t>Hồ Văn Vũ</t>
  </si>
  <si>
    <t>Phạm Anh Vũ</t>
  </si>
  <si>
    <t>VXL</t>
  </si>
  <si>
    <t>GHK</t>
  </si>
  <si>
    <t>GHP</t>
  </si>
  <si>
    <t>THI</t>
  </si>
  <si>
    <t>x</t>
  </si>
  <si>
    <t>X</t>
  </si>
  <si>
    <t xml:space="preserve">Vòng Quốc </t>
  </si>
  <si>
    <t>AN</t>
  </si>
  <si>
    <t>ÂN</t>
  </si>
  <si>
    <t>CHÂU</t>
  </si>
  <si>
    <t>CHÍNH</t>
  </si>
  <si>
    <t>CƯỜNG</t>
  </si>
  <si>
    <t>ĐẠT</t>
  </si>
  <si>
    <t>DIỆP</t>
  </si>
  <si>
    <t>DƯƠNG</t>
  </si>
  <si>
    <t>Lê Tùng</t>
  </si>
  <si>
    <t xml:space="preserve">Phan Bá </t>
  </si>
  <si>
    <t>LÊ MINH</t>
  </si>
  <si>
    <t>DUY</t>
  </si>
  <si>
    <t>LÊ VĂN</t>
  </si>
  <si>
    <t>NGUYỄN ĐỨC</t>
  </si>
  <si>
    <t>NGUYỄN KHẮC</t>
  </si>
  <si>
    <t>PHẠM VĂN</t>
  </si>
  <si>
    <t xml:space="preserve">VÕ THANH </t>
  </si>
  <si>
    <t xml:space="preserve">HỒ NGỌC </t>
  </si>
  <si>
    <t>HẢI</t>
  </si>
  <si>
    <t>PHAN HỮU ANH</t>
  </si>
  <si>
    <t>HÀO</t>
  </si>
  <si>
    <t>NGUYỄN CÔNG</t>
  </si>
  <si>
    <t>HẬU</t>
  </si>
  <si>
    <t xml:space="preserve">NGÔ VĂN </t>
  </si>
  <si>
    <t>HIẾN</t>
  </si>
  <si>
    <t>ĐẶNG MINH</t>
  </si>
  <si>
    <t xml:space="preserve">PHẠM QUỐC </t>
  </si>
  <si>
    <t>HÒA</t>
  </si>
  <si>
    <t>TĂNG TRỊNH VĂN</t>
  </si>
  <si>
    <t>KHANG</t>
  </si>
  <si>
    <t>NGUYỄN DUY</t>
  </si>
  <si>
    <t>KHÁNH</t>
  </si>
  <si>
    <t>CHIÊU NGUYỄN ANH</t>
  </si>
  <si>
    <t>NGUYỄN HOÀNG VŨ</t>
  </si>
  <si>
    <t>LIÊM</t>
  </si>
  <si>
    <t xml:space="preserve">VŨ XUÂN </t>
  </si>
  <si>
    <t>NGUYỄN THÀNH</t>
  </si>
  <si>
    <t>LONG</t>
  </si>
  <si>
    <t>TRẦN CÔNG</t>
  </si>
  <si>
    <t>LUẬN</t>
  </si>
  <si>
    <t>NGUYỄN THÁI HOÀNG</t>
  </si>
  <si>
    <t>PHÚC</t>
  </si>
  <si>
    <t>TRẦN MINH</t>
  </si>
  <si>
    <t xml:space="preserve">PHAN THANH </t>
  </si>
  <si>
    <t>QUÝ</t>
  </si>
  <si>
    <t xml:space="preserve">NGUYỄN MẠNH </t>
  </si>
  <si>
    <t>QUỲNH</t>
  </si>
  <si>
    <t xml:space="preserve">ĐÀO PHẠM TRƯỜNG </t>
  </si>
  <si>
    <t>SƠN</t>
  </si>
  <si>
    <t>LÝ HỒNG</t>
  </si>
  <si>
    <t>NGUYỄN LÊ THANH</t>
  </si>
  <si>
    <t>TÂN</t>
  </si>
  <si>
    <t>TẤN</t>
  </si>
  <si>
    <t>NGUYỄN MINH</t>
  </si>
  <si>
    <t>LÊ THIÊN</t>
  </si>
  <si>
    <t>THẠCH</t>
  </si>
  <si>
    <t xml:space="preserve">LÊ NGUYỄN QUỐC </t>
  </si>
  <si>
    <t>THÁI</t>
  </si>
  <si>
    <t xml:space="preserve">BÙI HỮU </t>
  </si>
  <si>
    <t xml:space="preserve">NGUYỄN DĐÌNH </t>
  </si>
  <si>
    <t xml:space="preserve">NGUYỄN HỮU </t>
  </si>
  <si>
    <t>THÀNH</t>
  </si>
  <si>
    <t xml:space="preserve">TRỊNH GIA </t>
  </si>
  <si>
    <t>THIÊN</t>
  </si>
  <si>
    <t>NGUYỄN CANH</t>
  </si>
  <si>
    <t>THIÌN</t>
  </si>
  <si>
    <t>NGUYỄN NHẬT HƯNG</t>
  </si>
  <si>
    <t>THỊNH</t>
  </si>
  <si>
    <t>NGUYỄN TRUNG</t>
  </si>
  <si>
    <t>THỨC</t>
  </si>
  <si>
    <t xml:space="preserve">ĐỖ QUYẾT </t>
  </si>
  <si>
    <t>TIẾN</t>
  </si>
  <si>
    <t xml:space="preserve">NGUYỄN ĐỨC </t>
  </si>
  <si>
    <t>TOÀN</t>
  </si>
  <si>
    <t>TRÍ</t>
  </si>
  <si>
    <t>PHAN VĂN</t>
  </si>
  <si>
    <t>TRƯỜNG</t>
  </si>
  <si>
    <t>NGUYỄN QUANG</t>
  </si>
  <si>
    <t xml:space="preserve">TRẦN NHẬT </t>
  </si>
  <si>
    <t>NGÔ HOÀNG</t>
  </si>
  <si>
    <t>TÚ</t>
  </si>
  <si>
    <t>TẠ QUANG</t>
  </si>
  <si>
    <t>TỰ</t>
  </si>
  <si>
    <t>TUÂN</t>
  </si>
  <si>
    <t xml:space="preserve">HOÀNG TRỌNG </t>
  </si>
  <si>
    <t>TUÂẤN</t>
  </si>
  <si>
    <t>NGUYỄN HUỲNH QUANG</t>
  </si>
  <si>
    <t>TUẤN</t>
  </si>
  <si>
    <t>PHẠM VĂN ANH</t>
  </si>
  <si>
    <t xml:space="preserve">LÊ HOÀNG </t>
  </si>
  <si>
    <t>VINH</t>
  </si>
  <si>
    <t>TRẦN ANH</t>
  </si>
  <si>
    <t>NGUYỄN HOÀNG THIÊN</t>
  </si>
  <si>
    <t>DƯƠNG NGUYỄN THANH</t>
  </si>
  <si>
    <t>NGUYỄN ĐÌNH</t>
  </si>
  <si>
    <t xml:space="preserve"> PHẠM HUY </t>
  </si>
  <si>
    <t>TRẦN GIA</t>
  </si>
  <si>
    <t>NGUYỄN TÙNG</t>
  </si>
  <si>
    <t>GIÀ LAM</t>
  </si>
  <si>
    <t>B1</t>
  </si>
  <si>
    <t>B2</t>
  </si>
  <si>
    <t>B3</t>
  </si>
  <si>
    <t>B4</t>
  </si>
  <si>
    <t>B5</t>
  </si>
  <si>
    <t>B6</t>
  </si>
  <si>
    <t>B7</t>
  </si>
  <si>
    <t>chuyyen can</t>
  </si>
  <si>
    <t>TX</t>
  </si>
  <si>
    <t>TKHP</t>
  </si>
  <si>
    <t>&lt;4</t>
  </si>
  <si>
    <t>J and (I or F)</t>
  </si>
  <si>
    <t>da cham</t>
  </si>
  <si>
    <t>b5</t>
  </si>
  <si>
    <t>b3</t>
  </si>
  <si>
    <t>b7</t>
  </si>
  <si>
    <t>&gt;=5</t>
  </si>
  <si>
    <t>&lt;--- diem thi /2</t>
  </si>
  <si>
    <t>hùng ANH</t>
  </si>
  <si>
    <t>KHÁNH  BẰNG</t>
  </si>
  <si>
    <t>NGUYỄN CHÂN</t>
  </si>
  <si>
    <t>PHÚ NAM</t>
  </si>
  <si>
    <t>TRƯỜNG DUY</t>
  </si>
  <si>
    <t>THIÊN HÙNG</t>
  </si>
  <si>
    <t>VĂN HẬU</t>
  </si>
  <si>
    <t>VĂN HIỆP</t>
  </si>
  <si>
    <t>THÀNH ĐẠT</t>
  </si>
  <si>
    <t>ĐĂNG KHOA</t>
  </si>
  <si>
    <t>NGỌC KHỞI</t>
  </si>
  <si>
    <t>PHẠM LỢI</t>
  </si>
  <si>
    <t>NHẬT MINH</t>
  </si>
  <si>
    <t>NHẬT NAM</t>
  </si>
  <si>
    <t>THÀNH LUÂN</t>
  </si>
  <si>
    <t>Tổ 1</t>
  </si>
  <si>
    <t>Tổ 2</t>
  </si>
  <si>
    <t>Tổ 3</t>
  </si>
  <si>
    <t>Tổ 4</t>
  </si>
  <si>
    <t>Tổ 5</t>
  </si>
  <si>
    <t>Tổ 6</t>
  </si>
  <si>
    <t>HOÀI  NAM</t>
  </si>
  <si>
    <t>KHẮC BẢO</t>
  </si>
  <si>
    <t>XUÂN MINH</t>
  </si>
  <si>
    <t>Tổ 7</t>
  </si>
  <si>
    <t>HỮU LẬP</t>
  </si>
  <si>
    <t xml:space="preserve">QUÂN BẢO </t>
  </si>
  <si>
    <t>THANH HẢI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</si>
</sst>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.00000000"/>
  </numFmts>
  <fonts count="3" x14ac:knownFonts="1">
    <font>
      <sz val="11"/>
      <color theme="1"/>
      <name val="Calibri"/>
      <family val="2"/>
      <charset val="163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charset val="163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/>
    </xf>
    <xf numFmtId="164" fontId="0" fillId="0" borderId="0" xfId="0" applyNumberFormat="1"/>
    <xf numFmtId="2" fontId="0" fillId="0" borderId="0" xfId="0" applyNumberFormat="1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164" fontId="0" fillId="0" borderId="0" xfId="0" applyNumberFormat="1" applyAlignment="1">
      <alignment horizontal="center"/>
    </xf>
    <xf numFmtId="164" fontId="1" fillId="0" borderId="0" xfId="0" applyNumberFormat="1" applyFont="1" applyAlignment="1">
      <alignment horizontal="center"/>
    </xf>
    <xf numFmtId="165" fontId="0" fillId="0" borderId="0" xfId="0" applyNumberFormat="1" applyAlignment="1">
      <alignment horizontal="center"/>
    </xf>
  </cellXfs>
  <cellStyles count="1">
    <cellStyle name="Normal" xfId="0" builtinId="0"/>
  </cellStyles>
  <dxfs count="19">
    <dxf>
      <font>
        <b/>
        <i val="0"/>
        <color rgb="FFFFFF00"/>
      </font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1"/>
        </patternFill>
      </fill>
    </dxf>
    <dxf>
      <fill>
        <patternFill>
          <bgColor rgb="FFFFC7CE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_rels/activeX20.xml.rels><?xml version="1.0" encoding="UTF-8" standalone="yes"?>
<Relationships xmlns="http://schemas.openxmlformats.org/package/2006/relationships"><Relationship Id="rId1" Type="http://schemas.microsoft.com/office/2006/relationships/activeXControlBinary" Target="activeX20.bin"/></Relationships>
</file>

<file path=xl/activeX/_rels/activeX21.xml.rels><?xml version="1.0" encoding="UTF-8" standalone="yes"?>
<Relationships xmlns="http://schemas.openxmlformats.org/package/2006/relationships"><Relationship Id="rId1" Type="http://schemas.microsoft.com/office/2006/relationships/activeXControlBinary" Target="activeX21.bin"/></Relationships>
</file>

<file path=xl/activeX/_rels/activeX22.xml.rels><?xml version="1.0" encoding="UTF-8" standalone="yes"?>
<Relationships xmlns="http://schemas.openxmlformats.org/package/2006/relationships"><Relationship Id="rId1" Type="http://schemas.microsoft.com/office/2006/relationships/activeXControlBinary" Target="activeX22.bin"/></Relationships>
</file>

<file path=xl/activeX/_rels/activeX23.xml.rels><?xml version="1.0" encoding="UTF-8" standalone="yes"?>
<Relationships xmlns="http://schemas.openxmlformats.org/package/2006/relationships"><Relationship Id="rId1" Type="http://schemas.microsoft.com/office/2006/relationships/activeXControlBinary" Target="activeX23.bin"/></Relationships>
</file>

<file path=xl/activeX/_rels/activeX24.xml.rels><?xml version="1.0" encoding="UTF-8" standalone="yes"?>
<Relationships xmlns="http://schemas.openxmlformats.org/package/2006/relationships"><Relationship Id="rId1" Type="http://schemas.microsoft.com/office/2006/relationships/activeXControlBinary" Target="activeX24.bin"/></Relationships>
</file>

<file path=xl/activeX/_rels/activeX25.xml.rels><?xml version="1.0" encoding="UTF-8" standalone="yes"?>
<Relationships xmlns="http://schemas.openxmlformats.org/package/2006/relationships"><Relationship Id="rId1" Type="http://schemas.microsoft.com/office/2006/relationships/activeXControlBinary" Target="activeX25.bin"/></Relationships>
</file>

<file path=xl/activeX/_rels/activeX26.xml.rels><?xml version="1.0" encoding="UTF-8" standalone="yes"?>
<Relationships xmlns="http://schemas.openxmlformats.org/package/2006/relationships"><Relationship Id="rId1" Type="http://schemas.microsoft.com/office/2006/relationships/activeXControlBinary" Target="activeX26.bin"/></Relationships>
</file>

<file path=xl/activeX/_rels/activeX27.xml.rels><?xml version="1.0" encoding="UTF-8" standalone="yes"?>
<Relationships xmlns="http://schemas.openxmlformats.org/package/2006/relationships"><Relationship Id="rId1" Type="http://schemas.microsoft.com/office/2006/relationships/activeXControlBinary" Target="activeX27.bin"/></Relationships>
</file>

<file path=xl/activeX/_rels/activeX28.xml.rels><?xml version="1.0" encoding="UTF-8" standalone="yes"?>
<Relationships xmlns="http://schemas.openxmlformats.org/package/2006/relationships"><Relationship Id="rId1" Type="http://schemas.microsoft.com/office/2006/relationships/activeXControlBinary" Target="activeX28.bin"/></Relationships>
</file>

<file path=xl/activeX/_rels/activeX29.xml.rels><?xml version="1.0" encoding="UTF-8" standalone="yes"?>
<Relationships xmlns="http://schemas.openxmlformats.org/package/2006/relationships"><Relationship Id="rId1" Type="http://schemas.microsoft.com/office/2006/relationships/activeXControlBinary" Target="activeX29.bin"/></Relationships>
</file>

<file path=xl/activeX/_rels/activeX30.xml.rels><?xml version="1.0" encoding="UTF-8" standalone="yes"?>
<Relationships xmlns="http://schemas.openxmlformats.org/package/2006/relationships"><Relationship Id="rId1" Type="http://schemas.microsoft.com/office/2006/relationships/activeXControlBinary" Target="activeX30.bin"/></Relationships>
</file>

<file path=xl/activeX/_rels/activeX31.xml.rels><?xml version="1.0" encoding="UTF-8" standalone="yes"?>
<Relationships xmlns="http://schemas.openxmlformats.org/package/2006/relationships"><Relationship Id="rId1" Type="http://schemas.microsoft.com/office/2006/relationships/activeXControlBinary" Target="activeX31.bin"/></Relationships>
</file>

<file path=xl/activeX/_rels/activeX32.xml.rels><?xml version="1.0" encoding="UTF-8" standalone="yes"?>
<Relationships xmlns="http://schemas.openxmlformats.org/package/2006/relationships"><Relationship Id="rId1" Type="http://schemas.microsoft.com/office/2006/relationships/activeXControlBinary" Target="activeX32.bin"/></Relationships>
</file>

<file path=xl/activeX/_rels/activeX33.xml.rels><?xml version="1.0" encoding="UTF-8" standalone="yes"?>
<Relationships xmlns="http://schemas.openxmlformats.org/package/2006/relationships"><Relationship Id="rId1" Type="http://schemas.microsoft.com/office/2006/relationships/activeXControlBinary" Target="activeX33.bin"/></Relationships>
</file>

<file path=xl/activeX/_rels/activeX34.xml.rels><?xml version="1.0" encoding="UTF-8" standalone="yes"?>
<Relationships xmlns="http://schemas.openxmlformats.org/package/2006/relationships"><Relationship Id="rId1" Type="http://schemas.microsoft.com/office/2006/relationships/activeXControlBinary" Target="activeX34.bin"/></Relationships>
</file>

<file path=xl/activeX/_rels/activeX35.xml.rels><?xml version="1.0" encoding="UTF-8" standalone="yes"?>
<Relationships xmlns="http://schemas.openxmlformats.org/package/2006/relationships"><Relationship Id="rId1" Type="http://schemas.microsoft.com/office/2006/relationships/activeXControlBinary" Target="activeX35.bin"/></Relationships>
</file>

<file path=xl/activeX/_rels/activeX36.xml.rels><?xml version="1.0" encoding="UTF-8" standalone="yes"?>
<Relationships xmlns="http://schemas.openxmlformats.org/package/2006/relationships"><Relationship Id="rId1" Type="http://schemas.microsoft.com/office/2006/relationships/activeXControlBinary" Target="activeX36.bin"/></Relationships>
</file>

<file path=xl/activeX/_rels/activeX37.xml.rels><?xml version="1.0" encoding="UTF-8" standalone="yes"?>
<Relationships xmlns="http://schemas.openxmlformats.org/package/2006/relationships"><Relationship Id="rId1" Type="http://schemas.microsoft.com/office/2006/relationships/activeXControlBinary" Target="activeX37.bin"/></Relationships>
</file>

<file path=xl/activeX/_rels/activeX38.xml.rels><?xml version="1.0" encoding="UTF-8" standalone="yes"?>
<Relationships xmlns="http://schemas.openxmlformats.org/package/2006/relationships"><Relationship Id="rId1" Type="http://schemas.microsoft.com/office/2006/relationships/activeXControlBinary" Target="activeX38.bin"/></Relationships>
</file>

<file path=xl/activeX/_rels/activeX39.xml.rels><?xml version="1.0" encoding="UTF-8" standalone="yes"?>
<Relationships xmlns="http://schemas.openxmlformats.org/package/2006/relationships"><Relationship Id="rId1" Type="http://schemas.microsoft.com/office/2006/relationships/activeXControlBinary" Target="activeX39.bin"/></Relationships>
</file>

<file path=xl/activeX/_rels/activeX40.xml.rels><?xml version="1.0" encoding="UTF-8" standalone="yes"?>
<Relationships xmlns="http://schemas.openxmlformats.org/package/2006/relationships"><Relationship Id="rId1" Type="http://schemas.microsoft.com/office/2006/relationships/activeXControlBinary" Target="activeX40.bin"/></Relationships>
</file>

<file path=xl/activeX/_rels/activeX41.xml.rels><?xml version="1.0" encoding="UTF-8" standalone="yes"?>
<Relationships xmlns="http://schemas.openxmlformats.org/package/2006/relationships"><Relationship Id="rId1" Type="http://schemas.microsoft.com/office/2006/relationships/activeXControlBinary" Target="activeX41.bin"/></Relationships>
</file>

<file path=xl/activeX/_rels/activeX42.xml.rels><?xml version="1.0" encoding="UTF-8" standalone="yes"?>
<Relationships xmlns="http://schemas.openxmlformats.org/package/2006/relationships"><Relationship Id="rId1" Type="http://schemas.microsoft.com/office/2006/relationships/activeXControlBinary" Target="activeX42.bin"/></Relationships>
</file>

<file path=xl/activeX/_rels/activeX43.xml.rels><?xml version="1.0" encoding="UTF-8" standalone="yes"?>
<Relationships xmlns="http://schemas.openxmlformats.org/package/2006/relationships"><Relationship Id="rId1" Type="http://schemas.microsoft.com/office/2006/relationships/activeXControlBinary" Target="activeX43.bin"/></Relationships>
</file>

<file path=xl/activeX/_rels/activeX44.xml.rels><?xml version="1.0" encoding="UTF-8" standalone="yes"?>
<Relationships xmlns="http://schemas.openxmlformats.org/package/2006/relationships"><Relationship Id="rId1" Type="http://schemas.microsoft.com/office/2006/relationships/activeXControlBinary" Target="activeX44.bin"/></Relationships>
</file>

<file path=xl/activeX/_rels/activeX45.xml.rels><?xml version="1.0" encoding="UTF-8" standalone="yes"?>
<Relationships xmlns="http://schemas.openxmlformats.org/package/2006/relationships"><Relationship Id="rId1" Type="http://schemas.microsoft.com/office/2006/relationships/activeXControlBinary" Target="activeX45.bin"/></Relationships>
</file>

<file path=xl/activeX/_rels/activeX46.xml.rels><?xml version="1.0" encoding="UTF-8" standalone="yes"?>
<Relationships xmlns="http://schemas.openxmlformats.org/package/2006/relationships"><Relationship Id="rId1" Type="http://schemas.microsoft.com/office/2006/relationships/activeXControlBinary" Target="activeX46.bin"/></Relationships>
</file>

<file path=xl/activeX/_rels/activeX47.xml.rels><?xml version="1.0" encoding="UTF-8" standalone="yes"?>
<Relationships xmlns="http://schemas.openxmlformats.org/package/2006/relationships"><Relationship Id="rId1" Type="http://schemas.microsoft.com/office/2006/relationships/activeXControlBinary" Target="activeX47.bin"/></Relationships>
</file>

<file path=xl/activeX/_rels/activeX48.xml.rels><?xml version="1.0" encoding="UTF-8" standalone="yes"?>
<Relationships xmlns="http://schemas.openxmlformats.org/package/2006/relationships"><Relationship Id="rId1" Type="http://schemas.microsoft.com/office/2006/relationships/activeXControlBinary" Target="activeX48.bin"/></Relationships>
</file>

<file path=xl/activeX/_rels/activeX49.xml.rels><?xml version="1.0" encoding="UTF-8" standalone="yes"?>
<Relationships xmlns="http://schemas.openxmlformats.org/package/2006/relationships"><Relationship Id="rId1" Type="http://schemas.microsoft.com/office/2006/relationships/activeXControlBinary" Target="activeX49.bin"/></Relationships>
</file>

<file path=xl/activeX/_rels/activeX50.xml.rels><?xml version="1.0" encoding="UTF-8" standalone="yes"?>
<Relationships xmlns="http://schemas.openxmlformats.org/package/2006/relationships"><Relationship Id="rId1" Type="http://schemas.microsoft.com/office/2006/relationships/activeXControlBinary" Target="activeX50.bin"/></Relationships>
</file>

<file path=xl/activeX/_rels/activeX51.xml.rels><?xml version="1.0" encoding="UTF-8" standalone="yes"?>
<Relationships xmlns="http://schemas.openxmlformats.org/package/2006/relationships"><Relationship Id="rId1" Type="http://schemas.microsoft.com/office/2006/relationships/activeXControlBinary" Target="activeX51.bin"/></Relationships>
</file>

<file path=xl/activeX/_rels/activeX52.xml.rels><?xml version="1.0" encoding="UTF-8" standalone="yes"?>
<Relationships xmlns="http://schemas.openxmlformats.org/package/2006/relationships"><Relationship Id="rId1" Type="http://schemas.microsoft.com/office/2006/relationships/activeXControlBinary" Target="activeX52.bin"/></Relationships>
</file>

<file path=xl/activeX/_rels/activeX53.xml.rels><?xml version="1.0" encoding="UTF-8" standalone="yes"?>
<Relationships xmlns="http://schemas.openxmlformats.org/package/2006/relationships"><Relationship Id="rId1" Type="http://schemas.microsoft.com/office/2006/relationships/activeXControlBinary" Target="activeX53.bin"/></Relationships>
</file>

<file path=xl/activeX/_rels/activeX54.xml.rels><?xml version="1.0" encoding="UTF-8" standalone="yes"?>
<Relationships xmlns="http://schemas.openxmlformats.org/package/2006/relationships"><Relationship Id="rId1" Type="http://schemas.microsoft.com/office/2006/relationships/activeXControlBinary" Target="activeX54.bin"/></Relationships>
</file>

<file path=xl/activeX/_rels/activeX55.xml.rels><?xml version="1.0" encoding="UTF-8" standalone="yes"?>
<Relationships xmlns="http://schemas.openxmlformats.org/package/2006/relationships"><Relationship Id="rId1" Type="http://schemas.microsoft.com/office/2006/relationships/activeXControlBinary" Target="activeX55.bin"/></Relationships>
</file>

<file path=xl/activeX/_rels/activeX56.xml.rels><?xml version="1.0" encoding="UTF-8" standalone="yes"?>
<Relationships xmlns="http://schemas.openxmlformats.org/package/2006/relationships"><Relationship Id="rId1" Type="http://schemas.microsoft.com/office/2006/relationships/activeXControlBinary" Target="activeX56.bin"/></Relationships>
</file>

<file path=xl/activeX/_rels/activeX57.xml.rels><?xml version="1.0" encoding="UTF-8" standalone="yes"?>
<Relationships xmlns="http://schemas.openxmlformats.org/package/2006/relationships"><Relationship Id="rId1" Type="http://schemas.microsoft.com/office/2006/relationships/activeXControlBinary" Target="activeX57.bin"/></Relationships>
</file>

<file path=xl/activeX/_rels/activeX58.xml.rels><?xml version="1.0" encoding="UTF-8" standalone="yes"?>
<Relationships xmlns="http://schemas.openxmlformats.org/package/2006/relationships"><Relationship Id="rId1" Type="http://schemas.microsoft.com/office/2006/relationships/activeXControlBinary" Target="activeX58.bin"/></Relationships>
</file>

<file path=xl/activeX/_rels/activeX59.xml.rels><?xml version="1.0" encoding="UTF-8" standalone="yes"?>
<Relationships xmlns="http://schemas.openxmlformats.org/package/2006/relationships"><Relationship Id="rId1" Type="http://schemas.microsoft.com/office/2006/relationships/activeXControlBinary" Target="activeX59.bin"/></Relationships>
</file>

<file path=xl/activeX/_rels/activeX60.xml.rels><?xml version="1.0" encoding="UTF-8" standalone="yes"?>
<Relationships xmlns="http://schemas.openxmlformats.org/package/2006/relationships"><Relationship Id="rId1" Type="http://schemas.microsoft.com/office/2006/relationships/activeXControlBinary" Target="activeX60.bin"/></Relationships>
</file>

<file path=xl/activeX/_rels/activeX61.xml.rels><?xml version="1.0" encoding="UTF-8" standalone="yes"?>
<Relationships xmlns="http://schemas.openxmlformats.org/package/2006/relationships"><Relationship Id="rId1" Type="http://schemas.microsoft.com/office/2006/relationships/activeXControlBinary" Target="activeX61.bin"/></Relationships>
</file>

<file path=xl/activeX/_rels/activeX62.xml.rels><?xml version="1.0" encoding="UTF-8" standalone="yes"?>
<Relationships xmlns="http://schemas.openxmlformats.org/package/2006/relationships"><Relationship Id="rId1" Type="http://schemas.microsoft.com/office/2006/relationships/activeXControlBinary" Target="activeX62.bin"/></Relationships>
</file>

<file path=xl/activeX/_rels/activeX63.xml.rels><?xml version="1.0" encoding="UTF-8" standalone="yes"?>
<Relationships xmlns="http://schemas.openxmlformats.org/package/2006/relationships"><Relationship Id="rId1" Type="http://schemas.microsoft.com/office/2006/relationships/activeXControlBinary" Target="activeX63.bin"/></Relationships>
</file>

<file path=xl/activeX/_rels/activeX64.xml.rels><?xml version="1.0" encoding="UTF-8" standalone="yes"?>
<Relationships xmlns="http://schemas.openxmlformats.org/package/2006/relationships"><Relationship Id="rId1" Type="http://schemas.microsoft.com/office/2006/relationships/activeXControlBinary" Target="activeX64.bin"/></Relationships>
</file>

<file path=xl/activeX/_rels/activeX65.xml.rels><?xml version="1.0" encoding="UTF-8" standalone="yes"?>
<Relationships xmlns="http://schemas.openxmlformats.org/package/2006/relationships"><Relationship Id="rId1" Type="http://schemas.microsoft.com/office/2006/relationships/activeXControlBinary" Target="activeX65.bin"/></Relationships>
</file>

<file path=xl/activeX/_rels/activeX66.xml.rels><?xml version="1.0" encoding="UTF-8" standalone="yes"?>
<Relationships xmlns="http://schemas.openxmlformats.org/package/2006/relationships"><Relationship Id="rId1" Type="http://schemas.microsoft.com/office/2006/relationships/activeXControlBinary" Target="activeX66.bin"/></Relationships>
</file>

<file path=xl/activeX/_rels/activeX67.xml.rels><?xml version="1.0" encoding="UTF-8" standalone="yes"?>
<Relationships xmlns="http://schemas.openxmlformats.org/package/2006/relationships"><Relationship Id="rId1" Type="http://schemas.microsoft.com/office/2006/relationships/activeXControlBinary" Target="activeX67.bin"/></Relationships>
</file>

<file path=xl/activeX/_rels/activeX68.xml.rels><?xml version="1.0" encoding="UTF-8" standalone="yes"?>
<Relationships xmlns="http://schemas.openxmlformats.org/package/2006/relationships"><Relationship Id="rId1" Type="http://schemas.microsoft.com/office/2006/relationships/activeXControlBinary" Target="activeX68.bin"/></Relationships>
</file>

<file path=xl/activeX/_rels/activeX69.xml.rels><?xml version="1.0" encoding="UTF-8" standalone="yes"?>
<Relationships xmlns="http://schemas.openxmlformats.org/package/2006/relationships"><Relationship Id="rId1" Type="http://schemas.microsoft.com/office/2006/relationships/activeXControlBinary" Target="activeX69.bin"/></Relationships>
</file>

<file path=xl/activeX/_rels/activeX70.xml.rels><?xml version="1.0" encoding="UTF-8" standalone="yes"?>
<Relationships xmlns="http://schemas.openxmlformats.org/package/2006/relationships"><Relationship Id="rId1" Type="http://schemas.microsoft.com/office/2006/relationships/activeXControlBinary" Target="activeX70.bin"/></Relationships>
</file>

<file path=xl/activeX/_rels/activeX71.xml.rels><?xml version="1.0" encoding="UTF-8" standalone="yes"?>
<Relationships xmlns="http://schemas.openxmlformats.org/package/2006/relationships"><Relationship Id="rId1" Type="http://schemas.microsoft.com/office/2006/relationships/activeXControlBinary" Target="activeX71.bin"/></Relationships>
</file>

<file path=xl/activeX/_rels/activeX72.xml.rels><?xml version="1.0" encoding="UTF-8" standalone="yes"?>
<Relationships xmlns="http://schemas.openxmlformats.org/package/2006/relationships"><Relationship Id="rId1" Type="http://schemas.microsoft.com/office/2006/relationships/activeXControlBinary" Target="activeX72.bin"/></Relationships>
</file>

<file path=xl/activeX/_rels/activeX73.xml.rels><?xml version="1.0" encoding="UTF-8" standalone="yes"?>
<Relationships xmlns="http://schemas.openxmlformats.org/package/2006/relationships"><Relationship Id="rId1" Type="http://schemas.microsoft.com/office/2006/relationships/activeXControlBinary" Target="activeX73.bin"/></Relationships>
</file>

<file path=xl/activeX/_rels/activeX74.xml.rels><?xml version="1.0" encoding="UTF-8" standalone="yes"?>
<Relationships xmlns="http://schemas.openxmlformats.org/package/2006/relationships"><Relationship Id="rId1" Type="http://schemas.microsoft.com/office/2006/relationships/activeXControlBinary" Target="activeX74.bin"/></Relationships>
</file>

<file path=xl/activeX/_rels/activeX75.xml.rels><?xml version="1.0" encoding="UTF-8" standalone="yes"?>
<Relationships xmlns="http://schemas.openxmlformats.org/package/2006/relationships"><Relationship Id="rId1" Type="http://schemas.microsoft.com/office/2006/relationships/activeXControlBinary" Target="activeX75.bin"/></Relationships>
</file>

<file path=xl/activeX/_rels/activeX76.xml.rels><?xml version="1.0" encoding="UTF-8" standalone="yes"?>
<Relationships xmlns="http://schemas.openxmlformats.org/package/2006/relationships"><Relationship Id="rId1" Type="http://schemas.microsoft.com/office/2006/relationships/activeXControlBinary" Target="activeX76.bin"/></Relationships>
</file>

<file path=xl/activeX/_rels/activeX77.xml.rels><?xml version="1.0" encoding="UTF-8" standalone="yes"?>
<Relationships xmlns="http://schemas.openxmlformats.org/package/2006/relationships"><Relationship Id="rId1" Type="http://schemas.microsoft.com/office/2006/relationships/activeXControlBinary" Target="activeX77.bin"/></Relationships>
</file>

<file path=xl/activeX/_rels/activeX78.xml.rels><?xml version="1.0" encoding="UTF-8" standalone="yes"?>
<Relationships xmlns="http://schemas.openxmlformats.org/package/2006/relationships"><Relationship Id="rId1" Type="http://schemas.microsoft.com/office/2006/relationships/activeXControlBinary" Target="activeX78.bin"/></Relationships>
</file>

<file path=xl/activeX/_rels/activeX79.xml.rels><?xml version="1.0" encoding="UTF-8" standalone="yes"?>
<Relationships xmlns="http://schemas.openxmlformats.org/package/2006/relationships"><Relationship Id="rId1" Type="http://schemas.microsoft.com/office/2006/relationships/activeXControlBinary" Target="activeX79.bin"/></Relationships>
</file>

<file path=xl/activeX/_rels/activeX80.xml.rels><?xml version="1.0" encoding="UTF-8" standalone="yes"?>
<Relationships xmlns="http://schemas.openxmlformats.org/package/2006/relationships"><Relationship Id="rId1" Type="http://schemas.microsoft.com/office/2006/relationships/activeXControlBinary" Target="activeX80.bin"/></Relationships>
</file>

<file path=xl/activeX/_rels/activeX81.xml.rels><?xml version="1.0" encoding="UTF-8" standalone="yes"?>
<Relationships xmlns="http://schemas.openxmlformats.org/package/2006/relationships"><Relationship Id="rId1" Type="http://schemas.microsoft.com/office/2006/relationships/activeXControlBinary" Target="activeX81.bin"/></Relationships>
</file>

<file path=xl/activeX/_rels/activeX82.xml.rels><?xml version="1.0" encoding="UTF-8" standalone="yes"?>
<Relationships xmlns="http://schemas.openxmlformats.org/package/2006/relationships"><Relationship Id="rId1" Type="http://schemas.microsoft.com/office/2006/relationships/activeXControlBinary" Target="activeX82.bin"/></Relationships>
</file>

<file path=xl/activeX/_rels/activeX83.xml.rels><?xml version="1.0" encoding="UTF-8" standalone="yes"?>
<Relationships xmlns="http://schemas.openxmlformats.org/package/2006/relationships"><Relationship Id="rId1" Type="http://schemas.microsoft.com/office/2006/relationships/activeXControlBinary" Target="activeX83.bin"/></Relationships>
</file>

<file path=xl/activeX/_rels/activeX84.xml.rels><?xml version="1.0" encoding="UTF-8" standalone="yes"?>
<Relationships xmlns="http://schemas.openxmlformats.org/package/2006/relationships"><Relationship Id="rId1" Type="http://schemas.microsoft.com/office/2006/relationships/activeXControlBinary" Target="activeX84.bin"/></Relationships>
</file>

<file path=xl/activeX/_rels/activeX85.xml.rels><?xml version="1.0" encoding="UTF-8" standalone="yes"?>
<Relationships xmlns="http://schemas.openxmlformats.org/package/2006/relationships"><Relationship Id="rId1" Type="http://schemas.microsoft.com/office/2006/relationships/activeXControlBinary" Target="activeX85.bin"/></Relationships>
</file>

<file path=xl/activeX/_rels/activeX86.xml.rels><?xml version="1.0" encoding="UTF-8" standalone="yes"?>
<Relationships xmlns="http://schemas.openxmlformats.org/package/2006/relationships"><Relationship Id="rId1" Type="http://schemas.microsoft.com/office/2006/relationships/activeXControlBinary" Target="activeX86.bin"/></Relationships>
</file>

<file path=xl/activeX/_rels/activeX87.xml.rels><?xml version="1.0" encoding="UTF-8" standalone="yes"?>
<Relationships xmlns="http://schemas.openxmlformats.org/package/2006/relationships"><Relationship Id="rId1" Type="http://schemas.microsoft.com/office/2006/relationships/activeXControlBinary" Target="activeX87.bin"/></Relationships>
</file>

<file path=xl/activeX/_rels/activeX88.xml.rels><?xml version="1.0" encoding="UTF-8" standalone="yes"?>
<Relationships xmlns="http://schemas.openxmlformats.org/package/2006/relationships"><Relationship Id="rId1" Type="http://schemas.microsoft.com/office/2006/relationships/activeXControlBinary" Target="activeX88.bin"/></Relationships>
</file>

<file path=xl/activeX/_rels/activeX89.xml.rels><?xml version="1.0" encoding="UTF-8" standalone="yes"?>
<Relationships xmlns="http://schemas.openxmlformats.org/package/2006/relationships"><Relationship Id="rId1" Type="http://schemas.microsoft.com/office/2006/relationships/activeXControlBinary" Target="activeX89.bin"/></Relationships>
</file>

<file path=xl/activeX/_rels/activeX90.xml.rels><?xml version="1.0" encoding="UTF-8" standalone="yes"?>
<Relationships xmlns="http://schemas.openxmlformats.org/package/2006/relationships"><Relationship Id="rId1" Type="http://schemas.microsoft.com/office/2006/relationships/activeXControlBinary" Target="activeX90.bin"/></Relationships>
</file>

<file path=xl/activeX/_rels/activeX91.xml.rels><?xml version="1.0" encoding="UTF-8" standalone="yes"?>
<Relationships xmlns="http://schemas.openxmlformats.org/package/2006/relationships"><Relationship Id="rId1" Type="http://schemas.microsoft.com/office/2006/relationships/activeXControlBinary" Target="activeX91.bin"/></Relationships>
</file>

<file path=xl/activeX/_rels/activeX92.xml.rels><?xml version="1.0" encoding="UTF-8" standalone="yes"?>
<Relationships xmlns="http://schemas.openxmlformats.org/package/2006/relationships"><Relationship Id="rId1" Type="http://schemas.microsoft.com/office/2006/relationships/activeXControlBinary" Target="activeX92.bin"/></Relationships>
</file>

<file path=xl/activeX/_rels/activeX93.xml.rels><?xml version="1.0" encoding="UTF-8" standalone="yes"?>
<Relationships xmlns="http://schemas.openxmlformats.org/package/2006/relationships"><Relationship Id="rId1" Type="http://schemas.microsoft.com/office/2006/relationships/activeXControlBinary" Target="activeX93.bin"/></Relationships>
</file>

<file path=xl/activeX/_rels/activeX94.xml.rels><?xml version="1.0" encoding="UTF-8" standalone="yes"?>
<Relationships xmlns="http://schemas.openxmlformats.org/package/2006/relationships"><Relationship Id="rId1" Type="http://schemas.microsoft.com/office/2006/relationships/activeXControlBinary" Target="activeX94.bin"/></Relationships>
</file>

<file path=xl/activeX/_rels/activeX95.xml.rels><?xml version="1.0" encoding="UTF-8" standalone="yes"?>
<Relationships xmlns="http://schemas.openxmlformats.org/package/2006/relationships"><Relationship Id="rId1" Type="http://schemas.microsoft.com/office/2006/relationships/activeXControlBinary" Target="activeX95.bin"/></Relationships>
</file>

<file path=xl/activeX/_rels/activeX96.xml.rels><?xml version="1.0" encoding="UTF-8" standalone="yes"?>
<Relationships xmlns="http://schemas.openxmlformats.org/package/2006/relationships"><Relationship Id="rId1" Type="http://schemas.microsoft.com/office/2006/relationships/activeXControlBinary" Target="activeX96.bin"/></Relationships>
</file>

<file path=xl/activeX/_rels/activeX97.xml.rels><?xml version="1.0" encoding="UTF-8" standalone="yes"?>
<Relationships xmlns="http://schemas.openxmlformats.org/package/2006/relationships"><Relationship Id="rId1" Type="http://schemas.microsoft.com/office/2006/relationships/activeXControlBinary" Target="activeX97.bin"/></Relationships>
</file>

<file path=xl/activeX/_rels/activeX98.xml.rels><?xml version="1.0" encoding="UTF-8" standalone="yes"?>
<Relationships xmlns="http://schemas.openxmlformats.org/package/2006/relationships"><Relationship Id="rId1" Type="http://schemas.microsoft.com/office/2006/relationships/activeXControlBinary" Target="activeX98.bin"/></Relationships>
</file>

<file path=xl/activeX/_rels/activeX99.xml.rels><?xml version="1.0" encoding="UTF-8" standalone="yes"?>
<Relationships xmlns="http://schemas.openxmlformats.org/package/2006/relationships"><Relationship Id="rId1" Type="http://schemas.microsoft.com/office/2006/relationships/activeXControlBinary" Target="activeX99.bin"/></Relationships>
</file>

<file path=xl/activeX/_rels/activeX100.xml.rels><?xml version="1.0" encoding="UTF-8" standalone="yes"?>
<Relationships xmlns="http://schemas.openxmlformats.org/package/2006/relationships"><Relationship Id="rId1" Type="http://schemas.microsoft.com/office/2006/relationships/activeXControlBinary" Target="activeX100.bin"/></Relationships>
</file>

<file path=xl/activeX/_rels/activeX101.xml.rels><?xml version="1.0" encoding="UTF-8" standalone="yes"?>
<Relationships xmlns="http://schemas.openxmlformats.org/package/2006/relationships"><Relationship Id="rId1" Type="http://schemas.microsoft.com/office/2006/relationships/activeXControlBinary" Target="activeX101.bin"/></Relationships>
</file>

<file path=xl/activeX/_rels/activeX102.xml.rels><?xml version="1.0" encoding="UTF-8" standalone="yes"?>
<Relationships xmlns="http://schemas.openxmlformats.org/package/2006/relationships"><Relationship Id="rId1" Type="http://schemas.microsoft.com/office/2006/relationships/activeXControlBinary" Target="activeX102.bin"/></Relationships>
</file>

<file path=xl/activeX/_rels/activeX103.xml.rels><?xml version="1.0" encoding="UTF-8" standalone="yes"?>
<Relationships xmlns="http://schemas.openxmlformats.org/package/2006/relationships"><Relationship Id="rId1" Type="http://schemas.microsoft.com/office/2006/relationships/activeXControlBinary" Target="activeX103.bin"/></Relationships>
</file>

<file path=xl/activeX/_rels/activeX104.xml.rels><?xml version="1.0" encoding="UTF-8" standalone="yes"?>
<Relationships xmlns="http://schemas.openxmlformats.org/package/2006/relationships"><Relationship Id="rId1" Type="http://schemas.microsoft.com/office/2006/relationships/activeXControlBinary" Target="activeX104.bin"/></Relationships>
</file>

<file path=xl/activeX/_rels/activeX105.xml.rels><?xml version="1.0" encoding="UTF-8" standalone="yes"?>
<Relationships xmlns="http://schemas.openxmlformats.org/package/2006/relationships"><Relationship Id="rId1" Type="http://schemas.microsoft.com/office/2006/relationships/activeXControlBinary" Target="activeX105.bin"/></Relationships>
</file>

<file path=xl/activeX/_rels/activeX106.xml.rels><?xml version="1.0" encoding="UTF-8" standalone="yes"?>
<Relationships xmlns="http://schemas.openxmlformats.org/package/2006/relationships"><Relationship Id="rId1" Type="http://schemas.microsoft.com/office/2006/relationships/activeXControlBinary" Target="activeX106.bin"/></Relationships>
</file>

<file path=xl/activeX/_rels/activeX107.xml.rels><?xml version="1.0" encoding="UTF-8" standalone="yes"?>
<Relationships xmlns="http://schemas.openxmlformats.org/package/2006/relationships"><Relationship Id="rId1" Type="http://schemas.microsoft.com/office/2006/relationships/activeXControlBinary" Target="activeX107.bin"/></Relationships>
</file>

<file path=xl/activeX/_rels/activeX108.xml.rels><?xml version="1.0" encoding="UTF-8" standalone="yes"?>
<Relationships xmlns="http://schemas.openxmlformats.org/package/2006/relationships"><Relationship Id="rId1" Type="http://schemas.microsoft.com/office/2006/relationships/activeXControlBinary" Target="activeX108.bin"/></Relationships>
</file>

<file path=xl/activeX/_rels/activeX109.xml.rels><?xml version="1.0" encoding="UTF-8" standalone="yes"?>
<Relationships xmlns="http://schemas.openxmlformats.org/package/2006/relationships"><Relationship Id="rId1" Type="http://schemas.microsoft.com/office/2006/relationships/activeXControlBinary" Target="activeX109.bin"/></Relationships>
</file>

<file path=xl/activeX/_rels/activeX110.xml.rels><?xml version="1.0" encoding="UTF-8" standalone="yes"?>
<Relationships xmlns="http://schemas.openxmlformats.org/package/2006/relationships"><Relationship Id="rId1" Type="http://schemas.microsoft.com/office/2006/relationships/activeXControlBinary" Target="activeX110.bin"/></Relationships>
</file>

<file path=xl/activeX/_rels/activeX111.xml.rels><?xml version="1.0" encoding="UTF-8" standalone="yes"?>
<Relationships xmlns="http://schemas.openxmlformats.org/package/2006/relationships"><Relationship Id="rId1" Type="http://schemas.microsoft.com/office/2006/relationships/activeXControlBinary" Target="activeX111.bin"/></Relationships>
</file>

<file path=xl/activeX/_rels/activeX112.xml.rels><?xml version="1.0" encoding="UTF-8" standalone="yes"?>
<Relationships xmlns="http://schemas.openxmlformats.org/package/2006/relationships"><Relationship Id="rId1" Type="http://schemas.microsoft.com/office/2006/relationships/activeXControlBinary" Target="activeX112.bin"/></Relationships>
</file>

<file path=xl/activeX/_rels/activeX113.xml.rels><?xml version="1.0" encoding="UTF-8" standalone="yes"?>
<Relationships xmlns="http://schemas.openxmlformats.org/package/2006/relationships"><Relationship Id="rId1" Type="http://schemas.microsoft.com/office/2006/relationships/activeXControlBinary" Target="activeX113.bin"/></Relationships>
</file>

<file path=xl/activeX/_rels/activeX114.xml.rels><?xml version="1.0" encoding="UTF-8" standalone="yes"?>
<Relationships xmlns="http://schemas.openxmlformats.org/package/2006/relationships"><Relationship Id="rId1" Type="http://schemas.microsoft.com/office/2006/relationships/activeXControlBinary" Target="activeX114.bin"/></Relationships>
</file>

<file path=xl/activeX/_rels/activeX115.xml.rels><?xml version="1.0" encoding="UTF-8" standalone="yes"?>
<Relationships xmlns="http://schemas.openxmlformats.org/package/2006/relationships"><Relationship Id="rId1" Type="http://schemas.microsoft.com/office/2006/relationships/activeXControlBinary" Target="activeX115.bin"/></Relationships>
</file>

<file path=xl/activeX/_rels/activeX116.xml.rels><?xml version="1.0" encoding="UTF-8" standalone="yes"?>
<Relationships xmlns="http://schemas.openxmlformats.org/package/2006/relationships"><Relationship Id="rId1" Type="http://schemas.microsoft.com/office/2006/relationships/activeXControlBinary" Target="activeX116.bin"/></Relationships>
</file>

<file path=xl/activeX/_rels/activeX117.xml.rels><?xml version="1.0" encoding="UTF-8" standalone="yes"?>
<Relationships xmlns="http://schemas.openxmlformats.org/package/2006/relationships"><Relationship Id="rId1" Type="http://schemas.microsoft.com/office/2006/relationships/activeXControlBinary" Target="activeX117.bin"/></Relationships>
</file>

<file path=xl/activeX/_rels/activeX118.xml.rels><?xml version="1.0" encoding="UTF-8" standalone="yes"?>
<Relationships xmlns="http://schemas.openxmlformats.org/package/2006/relationships"><Relationship Id="rId1" Type="http://schemas.microsoft.com/office/2006/relationships/activeXControlBinary" Target="activeX118.bin"/></Relationships>
</file>

<file path=xl/activeX/_rels/activeX119.xml.rels><?xml version="1.0" encoding="UTF-8" standalone="yes"?>
<Relationships xmlns="http://schemas.openxmlformats.org/package/2006/relationships"><Relationship Id="rId1" Type="http://schemas.microsoft.com/office/2006/relationships/activeXControlBinary" Target="activeX119.bin"/></Relationships>
</file>

<file path=xl/activeX/_rels/activeX120.xml.rels><?xml version="1.0" encoding="UTF-8" standalone="yes"?>
<Relationships xmlns="http://schemas.openxmlformats.org/package/2006/relationships"><Relationship Id="rId1" Type="http://schemas.microsoft.com/office/2006/relationships/activeXControlBinary" Target="activeX120.bin"/></Relationships>
</file>

<file path=xl/activeX/_rels/activeX121.xml.rels><?xml version="1.0" encoding="UTF-8" standalone="yes"?>
<Relationships xmlns="http://schemas.openxmlformats.org/package/2006/relationships"><Relationship Id="rId1" Type="http://schemas.microsoft.com/office/2006/relationships/activeXControlBinary" Target="activeX121.bin"/></Relationships>
</file>

<file path=xl/activeX/_rels/activeX122.xml.rels><?xml version="1.0" encoding="UTF-8" standalone="yes"?>
<Relationships xmlns="http://schemas.openxmlformats.org/package/2006/relationships"><Relationship Id="rId1" Type="http://schemas.microsoft.com/office/2006/relationships/activeXControlBinary" Target="activeX122.bin"/></Relationships>
</file>

<file path=xl/activeX/_rels/activeX123.xml.rels><?xml version="1.0" encoding="UTF-8" standalone="yes"?>
<Relationships xmlns="http://schemas.openxmlformats.org/package/2006/relationships"><Relationship Id="rId1" Type="http://schemas.microsoft.com/office/2006/relationships/activeXControlBinary" Target="activeX123.bin"/></Relationships>
</file>

<file path=xl/activeX/_rels/activeX124.xml.rels><?xml version="1.0" encoding="UTF-8" standalone="yes"?>
<Relationships xmlns="http://schemas.openxmlformats.org/package/2006/relationships"><Relationship Id="rId1" Type="http://schemas.microsoft.com/office/2006/relationships/activeXControlBinary" Target="activeX124.bin"/></Relationships>
</file>

<file path=xl/activeX/_rels/activeX125.xml.rels><?xml version="1.0" encoding="UTF-8" standalone="yes"?>
<Relationships xmlns="http://schemas.openxmlformats.org/package/2006/relationships"><Relationship Id="rId1" Type="http://schemas.microsoft.com/office/2006/relationships/activeXControlBinary" Target="activeX125.bin"/></Relationships>
</file>

<file path=xl/activeX/_rels/activeX126.xml.rels><?xml version="1.0" encoding="UTF-8" standalone="yes"?>
<Relationships xmlns="http://schemas.openxmlformats.org/package/2006/relationships"><Relationship Id="rId1" Type="http://schemas.microsoft.com/office/2006/relationships/activeXControlBinary" Target="activeX126.bin"/></Relationships>
</file>

<file path=xl/activeX/_rels/activeX127.xml.rels><?xml version="1.0" encoding="UTF-8" standalone="yes"?>
<Relationships xmlns="http://schemas.openxmlformats.org/package/2006/relationships"><Relationship Id="rId1" Type="http://schemas.microsoft.com/office/2006/relationships/activeXControlBinary" Target="activeX127.bin"/></Relationships>
</file>

<file path=xl/activeX/_rels/activeX128.xml.rels><?xml version="1.0" encoding="UTF-8" standalone="yes"?>
<Relationships xmlns="http://schemas.openxmlformats.org/package/2006/relationships"><Relationship Id="rId1" Type="http://schemas.microsoft.com/office/2006/relationships/activeXControlBinary" Target="activeX128.bin"/></Relationships>
</file>

<file path=xl/activeX/_rels/activeX129.xml.rels><?xml version="1.0" encoding="UTF-8" standalone="yes"?>
<Relationships xmlns="http://schemas.openxmlformats.org/package/2006/relationships"><Relationship Id="rId1" Type="http://schemas.microsoft.com/office/2006/relationships/activeXControlBinary" Target="activeX129.bin"/></Relationships>
</file>

<file path=xl/activeX/_rels/activeX130.xml.rels><?xml version="1.0" encoding="UTF-8" standalone="yes"?>
<Relationships xmlns="http://schemas.openxmlformats.org/package/2006/relationships"><Relationship Id="rId1" Type="http://schemas.microsoft.com/office/2006/relationships/activeXControlBinary" Target="activeX130.bin"/></Relationships>
</file>

<file path=xl/activeX/_rels/activeX131.xml.rels><?xml version="1.0" encoding="UTF-8" standalone="yes"?>
<Relationships xmlns="http://schemas.openxmlformats.org/package/2006/relationships"><Relationship Id="rId1" Type="http://schemas.microsoft.com/office/2006/relationships/activeXControlBinary" Target="activeX131.bin"/></Relationships>
</file>

<file path=xl/activeX/_rels/activeX132.xml.rels><?xml version="1.0" encoding="UTF-8" standalone="yes"?>
<Relationships xmlns="http://schemas.openxmlformats.org/package/2006/relationships"><Relationship Id="rId1" Type="http://schemas.microsoft.com/office/2006/relationships/activeXControlBinary" Target="activeX132.bin"/></Relationships>
</file>

<file path=xl/activeX/_rels/activeX133.xml.rels><?xml version="1.0" encoding="UTF-8" standalone="yes"?>
<Relationships xmlns="http://schemas.openxmlformats.org/package/2006/relationships"><Relationship Id="rId1" Type="http://schemas.microsoft.com/office/2006/relationships/activeXControlBinary" Target="activeX133.bin"/></Relationships>
</file>

<file path=xl/activeX/_rels/activeX134.xml.rels><?xml version="1.0" encoding="UTF-8" standalone="yes"?>
<Relationships xmlns="http://schemas.openxmlformats.org/package/2006/relationships"><Relationship Id="rId1" Type="http://schemas.microsoft.com/office/2006/relationships/activeXControlBinary" Target="activeX134.bin"/></Relationships>
</file>

<file path=xl/activeX/_rels/activeX135.xml.rels><?xml version="1.0" encoding="UTF-8" standalone="yes"?>
<Relationships xmlns="http://schemas.openxmlformats.org/package/2006/relationships"><Relationship Id="rId1" Type="http://schemas.microsoft.com/office/2006/relationships/activeXControlBinary" Target="activeX135.bin"/></Relationships>
</file>

<file path=xl/activeX/_rels/activeX136.xml.rels><?xml version="1.0" encoding="UTF-8" standalone="yes"?>
<Relationships xmlns="http://schemas.openxmlformats.org/package/2006/relationships"><Relationship Id="rId1" Type="http://schemas.microsoft.com/office/2006/relationships/activeXControlBinary" Target="activeX136.bin"/></Relationships>
</file>

<file path=xl/activeX/_rels/activeX137.xml.rels><?xml version="1.0" encoding="UTF-8" standalone="yes"?>
<Relationships xmlns="http://schemas.openxmlformats.org/package/2006/relationships"><Relationship Id="rId1" Type="http://schemas.microsoft.com/office/2006/relationships/activeXControlBinary" Target="activeX137.bin"/></Relationships>
</file>

<file path=xl/activeX/_rels/activeX138.xml.rels><?xml version="1.0" encoding="UTF-8" standalone="yes"?>
<Relationships xmlns="http://schemas.openxmlformats.org/package/2006/relationships"><Relationship Id="rId1" Type="http://schemas.microsoft.com/office/2006/relationships/activeXControlBinary" Target="activeX138.bin"/></Relationships>
</file>

<file path=xl/activeX/activeX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0</xdr:row>
          <xdr:rowOff>0</xdr:rowOff>
        </xdr:from>
        <xdr:to>
          <xdr:col>3</xdr:col>
          <xdr:colOff>209550</xdr:colOff>
          <xdr:row>1</xdr:row>
          <xdr:rowOff>50800</xdr:rowOff>
        </xdr:to>
        <xdr:sp macro="" textlink="">
          <xdr:nvSpPr>
            <xdr:cNvPr id="2049" name="Control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0</xdr:row>
          <xdr:rowOff>0</xdr:rowOff>
        </xdr:from>
        <xdr:to>
          <xdr:col>3</xdr:col>
          <xdr:colOff>209550</xdr:colOff>
          <xdr:row>1</xdr:row>
          <xdr:rowOff>50800</xdr:rowOff>
        </xdr:to>
        <xdr:sp macro="" textlink="">
          <xdr:nvSpPr>
            <xdr:cNvPr id="2050" name="Control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758825</xdr:colOff>
          <xdr:row>0</xdr:row>
          <xdr:rowOff>0</xdr:rowOff>
        </xdr:from>
        <xdr:to>
          <xdr:col>3</xdr:col>
          <xdr:colOff>231775</xdr:colOff>
          <xdr:row>1</xdr:row>
          <xdr:rowOff>1587</xdr:rowOff>
        </xdr:to>
        <xdr:sp macro="" textlink="">
          <xdr:nvSpPr>
            <xdr:cNvPr id="2051" name="Control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0</xdr:row>
          <xdr:rowOff>0</xdr:rowOff>
        </xdr:from>
        <xdr:to>
          <xdr:col>3</xdr:col>
          <xdr:colOff>209550</xdr:colOff>
          <xdr:row>1</xdr:row>
          <xdr:rowOff>50800</xdr:rowOff>
        </xdr:to>
        <xdr:sp macro="" textlink="">
          <xdr:nvSpPr>
            <xdr:cNvPr id="2052" name="Control 4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0</xdr:row>
          <xdr:rowOff>0</xdr:rowOff>
        </xdr:from>
        <xdr:to>
          <xdr:col>3</xdr:col>
          <xdr:colOff>209550</xdr:colOff>
          <xdr:row>1</xdr:row>
          <xdr:rowOff>50800</xdr:rowOff>
        </xdr:to>
        <xdr:sp macro="" textlink="">
          <xdr:nvSpPr>
            <xdr:cNvPr id="2053" name="Control 5" hidden="1">
              <a:extLst>
                <a:ext uri="{63B3BB69-23CF-44E3-9099-C40C66FF867C}">
                  <a14:compatExt spid="_x0000_s2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758825</xdr:colOff>
          <xdr:row>0</xdr:row>
          <xdr:rowOff>0</xdr:rowOff>
        </xdr:from>
        <xdr:to>
          <xdr:col>3</xdr:col>
          <xdr:colOff>231775</xdr:colOff>
          <xdr:row>1</xdr:row>
          <xdr:rowOff>1587</xdr:rowOff>
        </xdr:to>
        <xdr:sp macro="" textlink="">
          <xdr:nvSpPr>
            <xdr:cNvPr id="2054" name="Control 6" hidden="1">
              <a:extLst>
                <a:ext uri="{63B3BB69-23CF-44E3-9099-C40C66FF867C}">
                  <a14:compatExt spid="_x0000_s2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0</xdr:row>
          <xdr:rowOff>0</xdr:rowOff>
        </xdr:from>
        <xdr:to>
          <xdr:col>3</xdr:col>
          <xdr:colOff>209550</xdr:colOff>
          <xdr:row>1</xdr:row>
          <xdr:rowOff>50800</xdr:rowOff>
        </xdr:to>
        <xdr:sp macro="" textlink="">
          <xdr:nvSpPr>
            <xdr:cNvPr id="2055" name="Control 7" hidden="1">
              <a:extLst>
                <a:ext uri="{63B3BB69-23CF-44E3-9099-C40C66FF867C}">
                  <a14:compatExt spid="_x0000_s2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0</xdr:row>
          <xdr:rowOff>0</xdr:rowOff>
        </xdr:from>
        <xdr:to>
          <xdr:col>3</xdr:col>
          <xdr:colOff>209550</xdr:colOff>
          <xdr:row>1</xdr:row>
          <xdr:rowOff>50800</xdr:rowOff>
        </xdr:to>
        <xdr:sp macro="" textlink="">
          <xdr:nvSpPr>
            <xdr:cNvPr id="2056" name="Control 8" hidden="1">
              <a:extLst>
                <a:ext uri="{63B3BB69-23CF-44E3-9099-C40C66FF867C}">
                  <a14:compatExt spid="_x0000_s2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758825</xdr:colOff>
          <xdr:row>0</xdr:row>
          <xdr:rowOff>0</xdr:rowOff>
        </xdr:from>
        <xdr:to>
          <xdr:col>3</xdr:col>
          <xdr:colOff>231775</xdr:colOff>
          <xdr:row>1</xdr:row>
          <xdr:rowOff>1587</xdr:rowOff>
        </xdr:to>
        <xdr:sp macro="" textlink="">
          <xdr:nvSpPr>
            <xdr:cNvPr id="2057" name="Control 9" hidden="1">
              <a:extLst>
                <a:ext uri="{63B3BB69-23CF-44E3-9099-C40C66FF867C}">
                  <a14:compatExt spid="_x0000_s2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0</xdr:row>
          <xdr:rowOff>0</xdr:rowOff>
        </xdr:from>
        <xdr:to>
          <xdr:col>3</xdr:col>
          <xdr:colOff>209550</xdr:colOff>
          <xdr:row>1</xdr:row>
          <xdr:rowOff>50800</xdr:rowOff>
        </xdr:to>
        <xdr:sp macro="" textlink="">
          <xdr:nvSpPr>
            <xdr:cNvPr id="2058" name="Control 10" hidden="1">
              <a:extLst>
                <a:ext uri="{63B3BB69-23CF-44E3-9099-C40C66FF867C}">
                  <a14:compatExt spid="_x0000_s2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0</xdr:row>
          <xdr:rowOff>0</xdr:rowOff>
        </xdr:from>
        <xdr:to>
          <xdr:col>3</xdr:col>
          <xdr:colOff>209550</xdr:colOff>
          <xdr:row>1</xdr:row>
          <xdr:rowOff>50800</xdr:rowOff>
        </xdr:to>
        <xdr:sp macro="" textlink="">
          <xdr:nvSpPr>
            <xdr:cNvPr id="2059" name="Control 11" hidden="1">
              <a:extLst>
                <a:ext uri="{63B3BB69-23CF-44E3-9099-C40C66FF867C}">
                  <a14:compatExt spid="_x0000_s2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758825</xdr:colOff>
          <xdr:row>0</xdr:row>
          <xdr:rowOff>0</xdr:rowOff>
        </xdr:from>
        <xdr:to>
          <xdr:col>3</xdr:col>
          <xdr:colOff>231775</xdr:colOff>
          <xdr:row>1</xdr:row>
          <xdr:rowOff>1587</xdr:rowOff>
        </xdr:to>
        <xdr:sp macro="" textlink="">
          <xdr:nvSpPr>
            <xdr:cNvPr id="2060" name="Control 12" hidden="1">
              <a:extLst>
                <a:ext uri="{63B3BB69-23CF-44E3-9099-C40C66FF867C}">
                  <a14:compatExt spid="_x0000_s2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0</xdr:row>
          <xdr:rowOff>0</xdr:rowOff>
        </xdr:from>
        <xdr:to>
          <xdr:col>3</xdr:col>
          <xdr:colOff>209550</xdr:colOff>
          <xdr:row>1</xdr:row>
          <xdr:rowOff>50800</xdr:rowOff>
        </xdr:to>
        <xdr:sp macro="" textlink="">
          <xdr:nvSpPr>
            <xdr:cNvPr id="2061" name="Control 13" hidden="1">
              <a:extLst>
                <a:ext uri="{63B3BB69-23CF-44E3-9099-C40C66FF867C}">
                  <a14:compatExt spid="_x0000_s2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0</xdr:row>
          <xdr:rowOff>0</xdr:rowOff>
        </xdr:from>
        <xdr:to>
          <xdr:col>3</xdr:col>
          <xdr:colOff>209550</xdr:colOff>
          <xdr:row>1</xdr:row>
          <xdr:rowOff>50800</xdr:rowOff>
        </xdr:to>
        <xdr:sp macro="" textlink="">
          <xdr:nvSpPr>
            <xdr:cNvPr id="2062" name="Control 14" hidden="1">
              <a:extLst>
                <a:ext uri="{63B3BB69-23CF-44E3-9099-C40C66FF867C}">
                  <a14:compatExt spid="_x0000_s2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758825</xdr:colOff>
          <xdr:row>0</xdr:row>
          <xdr:rowOff>0</xdr:rowOff>
        </xdr:from>
        <xdr:to>
          <xdr:col>3</xdr:col>
          <xdr:colOff>231775</xdr:colOff>
          <xdr:row>1</xdr:row>
          <xdr:rowOff>1587</xdr:rowOff>
        </xdr:to>
        <xdr:sp macro="" textlink="">
          <xdr:nvSpPr>
            <xdr:cNvPr id="2063" name="Control 15" hidden="1">
              <a:extLst>
                <a:ext uri="{63B3BB69-23CF-44E3-9099-C40C66FF867C}">
                  <a14:compatExt spid="_x0000_s2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0</xdr:row>
          <xdr:rowOff>0</xdr:rowOff>
        </xdr:from>
        <xdr:to>
          <xdr:col>3</xdr:col>
          <xdr:colOff>209550</xdr:colOff>
          <xdr:row>1</xdr:row>
          <xdr:rowOff>50800</xdr:rowOff>
        </xdr:to>
        <xdr:sp macro="" textlink="">
          <xdr:nvSpPr>
            <xdr:cNvPr id="2064" name="Control 16" hidden="1">
              <a:extLst>
                <a:ext uri="{63B3BB69-23CF-44E3-9099-C40C66FF867C}">
                  <a14:compatExt spid="_x0000_s2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0</xdr:row>
          <xdr:rowOff>0</xdr:rowOff>
        </xdr:from>
        <xdr:to>
          <xdr:col>3</xdr:col>
          <xdr:colOff>209550</xdr:colOff>
          <xdr:row>1</xdr:row>
          <xdr:rowOff>50800</xdr:rowOff>
        </xdr:to>
        <xdr:sp macro="" textlink="">
          <xdr:nvSpPr>
            <xdr:cNvPr id="2065" name="Control 17" hidden="1">
              <a:extLst>
                <a:ext uri="{63B3BB69-23CF-44E3-9099-C40C66FF867C}">
                  <a14:compatExt spid="_x0000_s2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758825</xdr:colOff>
          <xdr:row>0</xdr:row>
          <xdr:rowOff>0</xdr:rowOff>
        </xdr:from>
        <xdr:to>
          <xdr:col>3</xdr:col>
          <xdr:colOff>231775</xdr:colOff>
          <xdr:row>1</xdr:row>
          <xdr:rowOff>1587</xdr:rowOff>
        </xdr:to>
        <xdr:sp macro="" textlink="">
          <xdr:nvSpPr>
            <xdr:cNvPr id="2066" name="Control 18" hidden="1">
              <a:extLst>
                <a:ext uri="{63B3BB69-23CF-44E3-9099-C40C66FF867C}">
                  <a14:compatExt spid="_x0000_s2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0</xdr:row>
          <xdr:rowOff>0</xdr:rowOff>
        </xdr:from>
        <xdr:to>
          <xdr:col>3</xdr:col>
          <xdr:colOff>209550</xdr:colOff>
          <xdr:row>1</xdr:row>
          <xdr:rowOff>50800</xdr:rowOff>
        </xdr:to>
        <xdr:sp macro="" textlink="">
          <xdr:nvSpPr>
            <xdr:cNvPr id="2067" name="Control 19" hidden="1">
              <a:extLst>
                <a:ext uri="{63B3BB69-23CF-44E3-9099-C40C66FF867C}">
                  <a14:compatExt spid="_x0000_s2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0</xdr:row>
          <xdr:rowOff>0</xdr:rowOff>
        </xdr:from>
        <xdr:to>
          <xdr:col>3</xdr:col>
          <xdr:colOff>209550</xdr:colOff>
          <xdr:row>1</xdr:row>
          <xdr:rowOff>50800</xdr:rowOff>
        </xdr:to>
        <xdr:sp macro="" textlink="">
          <xdr:nvSpPr>
            <xdr:cNvPr id="2068" name="Control 20" hidden="1">
              <a:extLst>
                <a:ext uri="{63B3BB69-23CF-44E3-9099-C40C66FF867C}">
                  <a14:compatExt spid="_x0000_s2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758825</xdr:colOff>
          <xdr:row>0</xdr:row>
          <xdr:rowOff>0</xdr:rowOff>
        </xdr:from>
        <xdr:to>
          <xdr:col>3</xdr:col>
          <xdr:colOff>231775</xdr:colOff>
          <xdr:row>1</xdr:row>
          <xdr:rowOff>1587</xdr:rowOff>
        </xdr:to>
        <xdr:sp macro="" textlink="">
          <xdr:nvSpPr>
            <xdr:cNvPr id="2069" name="Control 21" hidden="1">
              <a:extLst>
                <a:ext uri="{63B3BB69-23CF-44E3-9099-C40C66FF867C}">
                  <a14:compatExt spid="_x0000_s2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0</xdr:row>
          <xdr:rowOff>0</xdr:rowOff>
        </xdr:from>
        <xdr:to>
          <xdr:col>3</xdr:col>
          <xdr:colOff>209550</xdr:colOff>
          <xdr:row>1</xdr:row>
          <xdr:rowOff>50800</xdr:rowOff>
        </xdr:to>
        <xdr:sp macro="" textlink="">
          <xdr:nvSpPr>
            <xdr:cNvPr id="2070" name="Control 22" hidden="1">
              <a:extLst>
                <a:ext uri="{63B3BB69-23CF-44E3-9099-C40C66FF867C}">
                  <a14:compatExt spid="_x0000_s2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0</xdr:row>
          <xdr:rowOff>0</xdr:rowOff>
        </xdr:from>
        <xdr:to>
          <xdr:col>3</xdr:col>
          <xdr:colOff>209550</xdr:colOff>
          <xdr:row>1</xdr:row>
          <xdr:rowOff>50800</xdr:rowOff>
        </xdr:to>
        <xdr:sp macro="" textlink="">
          <xdr:nvSpPr>
            <xdr:cNvPr id="2071" name="Control 23" hidden="1">
              <a:extLst>
                <a:ext uri="{63B3BB69-23CF-44E3-9099-C40C66FF867C}">
                  <a14:compatExt spid="_x0000_s2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758825</xdr:colOff>
          <xdr:row>0</xdr:row>
          <xdr:rowOff>0</xdr:rowOff>
        </xdr:from>
        <xdr:to>
          <xdr:col>3</xdr:col>
          <xdr:colOff>231775</xdr:colOff>
          <xdr:row>1</xdr:row>
          <xdr:rowOff>1587</xdr:rowOff>
        </xdr:to>
        <xdr:sp macro="" textlink="">
          <xdr:nvSpPr>
            <xdr:cNvPr id="2072" name="Control 24" hidden="1">
              <a:extLst>
                <a:ext uri="{63B3BB69-23CF-44E3-9099-C40C66FF867C}">
                  <a14:compatExt spid="_x0000_s2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0</xdr:row>
          <xdr:rowOff>0</xdr:rowOff>
        </xdr:from>
        <xdr:to>
          <xdr:col>3</xdr:col>
          <xdr:colOff>209550</xdr:colOff>
          <xdr:row>1</xdr:row>
          <xdr:rowOff>50800</xdr:rowOff>
        </xdr:to>
        <xdr:sp macro="" textlink="">
          <xdr:nvSpPr>
            <xdr:cNvPr id="2073" name="Control 25" hidden="1">
              <a:extLst>
                <a:ext uri="{63B3BB69-23CF-44E3-9099-C40C66FF867C}">
                  <a14:compatExt spid="_x0000_s2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0</xdr:row>
          <xdr:rowOff>0</xdr:rowOff>
        </xdr:from>
        <xdr:to>
          <xdr:col>3</xdr:col>
          <xdr:colOff>209550</xdr:colOff>
          <xdr:row>1</xdr:row>
          <xdr:rowOff>50800</xdr:rowOff>
        </xdr:to>
        <xdr:sp macro="" textlink="">
          <xdr:nvSpPr>
            <xdr:cNvPr id="2074" name="Control 26" hidden="1">
              <a:extLst>
                <a:ext uri="{63B3BB69-23CF-44E3-9099-C40C66FF867C}">
                  <a14:compatExt spid="_x0000_s2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758825</xdr:colOff>
          <xdr:row>0</xdr:row>
          <xdr:rowOff>0</xdr:rowOff>
        </xdr:from>
        <xdr:to>
          <xdr:col>3</xdr:col>
          <xdr:colOff>231775</xdr:colOff>
          <xdr:row>1</xdr:row>
          <xdr:rowOff>1587</xdr:rowOff>
        </xdr:to>
        <xdr:sp macro="" textlink="">
          <xdr:nvSpPr>
            <xdr:cNvPr id="2075" name="Control 27" hidden="1">
              <a:extLst>
                <a:ext uri="{63B3BB69-23CF-44E3-9099-C40C66FF867C}">
                  <a14:compatExt spid="_x0000_s2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0</xdr:row>
          <xdr:rowOff>0</xdr:rowOff>
        </xdr:from>
        <xdr:to>
          <xdr:col>3</xdr:col>
          <xdr:colOff>209550</xdr:colOff>
          <xdr:row>1</xdr:row>
          <xdr:rowOff>50800</xdr:rowOff>
        </xdr:to>
        <xdr:sp macro="" textlink="">
          <xdr:nvSpPr>
            <xdr:cNvPr id="2076" name="Control 28" hidden="1">
              <a:extLst>
                <a:ext uri="{63B3BB69-23CF-44E3-9099-C40C66FF867C}">
                  <a14:compatExt spid="_x0000_s2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0</xdr:row>
          <xdr:rowOff>0</xdr:rowOff>
        </xdr:from>
        <xdr:to>
          <xdr:col>3</xdr:col>
          <xdr:colOff>209550</xdr:colOff>
          <xdr:row>1</xdr:row>
          <xdr:rowOff>50800</xdr:rowOff>
        </xdr:to>
        <xdr:sp macro="" textlink="">
          <xdr:nvSpPr>
            <xdr:cNvPr id="2077" name="Control 29" hidden="1">
              <a:extLst>
                <a:ext uri="{63B3BB69-23CF-44E3-9099-C40C66FF867C}">
                  <a14:compatExt spid="_x0000_s2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758825</xdr:colOff>
          <xdr:row>0</xdr:row>
          <xdr:rowOff>0</xdr:rowOff>
        </xdr:from>
        <xdr:to>
          <xdr:col>3</xdr:col>
          <xdr:colOff>231775</xdr:colOff>
          <xdr:row>1</xdr:row>
          <xdr:rowOff>1587</xdr:rowOff>
        </xdr:to>
        <xdr:sp macro="" textlink="">
          <xdr:nvSpPr>
            <xdr:cNvPr id="2078" name="Control 30" hidden="1">
              <a:extLst>
                <a:ext uri="{63B3BB69-23CF-44E3-9099-C40C66FF867C}">
                  <a14:compatExt spid="_x0000_s2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0</xdr:row>
          <xdr:rowOff>0</xdr:rowOff>
        </xdr:from>
        <xdr:to>
          <xdr:col>3</xdr:col>
          <xdr:colOff>209550</xdr:colOff>
          <xdr:row>1</xdr:row>
          <xdr:rowOff>50800</xdr:rowOff>
        </xdr:to>
        <xdr:sp macro="" textlink="">
          <xdr:nvSpPr>
            <xdr:cNvPr id="2079" name="Control 31" hidden="1">
              <a:extLst>
                <a:ext uri="{63B3BB69-23CF-44E3-9099-C40C66FF867C}">
                  <a14:compatExt spid="_x0000_s2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0</xdr:row>
          <xdr:rowOff>0</xdr:rowOff>
        </xdr:from>
        <xdr:to>
          <xdr:col>3</xdr:col>
          <xdr:colOff>209550</xdr:colOff>
          <xdr:row>1</xdr:row>
          <xdr:rowOff>50800</xdr:rowOff>
        </xdr:to>
        <xdr:sp macro="" textlink="">
          <xdr:nvSpPr>
            <xdr:cNvPr id="2080" name="Control 32" hidden="1">
              <a:extLst>
                <a:ext uri="{63B3BB69-23CF-44E3-9099-C40C66FF867C}">
                  <a14:compatExt spid="_x0000_s2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758825</xdr:colOff>
          <xdr:row>0</xdr:row>
          <xdr:rowOff>0</xdr:rowOff>
        </xdr:from>
        <xdr:to>
          <xdr:col>3</xdr:col>
          <xdr:colOff>231775</xdr:colOff>
          <xdr:row>1</xdr:row>
          <xdr:rowOff>1587</xdr:rowOff>
        </xdr:to>
        <xdr:sp macro="" textlink="">
          <xdr:nvSpPr>
            <xdr:cNvPr id="2081" name="Control 33" hidden="1">
              <a:extLst>
                <a:ext uri="{63B3BB69-23CF-44E3-9099-C40C66FF867C}">
                  <a14:compatExt spid="_x0000_s2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0</xdr:row>
          <xdr:rowOff>0</xdr:rowOff>
        </xdr:from>
        <xdr:to>
          <xdr:col>3</xdr:col>
          <xdr:colOff>209550</xdr:colOff>
          <xdr:row>1</xdr:row>
          <xdr:rowOff>50800</xdr:rowOff>
        </xdr:to>
        <xdr:sp macro="" textlink="">
          <xdr:nvSpPr>
            <xdr:cNvPr id="2082" name="Control 34" hidden="1">
              <a:extLst>
                <a:ext uri="{63B3BB69-23CF-44E3-9099-C40C66FF867C}">
                  <a14:compatExt spid="_x0000_s2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0</xdr:row>
          <xdr:rowOff>0</xdr:rowOff>
        </xdr:from>
        <xdr:to>
          <xdr:col>3</xdr:col>
          <xdr:colOff>209550</xdr:colOff>
          <xdr:row>1</xdr:row>
          <xdr:rowOff>50800</xdr:rowOff>
        </xdr:to>
        <xdr:sp macro="" textlink="">
          <xdr:nvSpPr>
            <xdr:cNvPr id="2083" name="Control 35" hidden="1">
              <a:extLst>
                <a:ext uri="{63B3BB69-23CF-44E3-9099-C40C66FF867C}">
                  <a14:compatExt spid="_x0000_s2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758825</xdr:colOff>
          <xdr:row>0</xdr:row>
          <xdr:rowOff>0</xdr:rowOff>
        </xdr:from>
        <xdr:to>
          <xdr:col>3</xdr:col>
          <xdr:colOff>231775</xdr:colOff>
          <xdr:row>1</xdr:row>
          <xdr:rowOff>1587</xdr:rowOff>
        </xdr:to>
        <xdr:sp macro="" textlink="">
          <xdr:nvSpPr>
            <xdr:cNvPr id="2084" name="Control 36" hidden="1">
              <a:extLst>
                <a:ext uri="{63B3BB69-23CF-44E3-9099-C40C66FF867C}">
                  <a14:compatExt spid="_x0000_s2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0</xdr:row>
          <xdr:rowOff>0</xdr:rowOff>
        </xdr:from>
        <xdr:to>
          <xdr:col>3</xdr:col>
          <xdr:colOff>209550</xdr:colOff>
          <xdr:row>1</xdr:row>
          <xdr:rowOff>50800</xdr:rowOff>
        </xdr:to>
        <xdr:sp macro="" textlink="">
          <xdr:nvSpPr>
            <xdr:cNvPr id="2085" name="Control 37" hidden="1">
              <a:extLst>
                <a:ext uri="{63B3BB69-23CF-44E3-9099-C40C66FF867C}">
                  <a14:compatExt spid="_x0000_s2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0</xdr:row>
          <xdr:rowOff>0</xdr:rowOff>
        </xdr:from>
        <xdr:to>
          <xdr:col>3</xdr:col>
          <xdr:colOff>209550</xdr:colOff>
          <xdr:row>1</xdr:row>
          <xdr:rowOff>50800</xdr:rowOff>
        </xdr:to>
        <xdr:sp macro="" textlink="">
          <xdr:nvSpPr>
            <xdr:cNvPr id="2086" name="Control 38" hidden="1">
              <a:extLst>
                <a:ext uri="{63B3BB69-23CF-44E3-9099-C40C66FF867C}">
                  <a14:compatExt spid="_x0000_s2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758825</xdr:colOff>
          <xdr:row>0</xdr:row>
          <xdr:rowOff>0</xdr:rowOff>
        </xdr:from>
        <xdr:to>
          <xdr:col>3</xdr:col>
          <xdr:colOff>231775</xdr:colOff>
          <xdr:row>1</xdr:row>
          <xdr:rowOff>1587</xdr:rowOff>
        </xdr:to>
        <xdr:sp macro="" textlink="">
          <xdr:nvSpPr>
            <xdr:cNvPr id="2087" name="Control 39" hidden="1">
              <a:extLst>
                <a:ext uri="{63B3BB69-23CF-44E3-9099-C40C66FF867C}">
                  <a14:compatExt spid="_x0000_s2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0</xdr:row>
          <xdr:rowOff>0</xdr:rowOff>
        </xdr:from>
        <xdr:to>
          <xdr:col>3</xdr:col>
          <xdr:colOff>209550</xdr:colOff>
          <xdr:row>1</xdr:row>
          <xdr:rowOff>50800</xdr:rowOff>
        </xdr:to>
        <xdr:sp macro="" textlink="">
          <xdr:nvSpPr>
            <xdr:cNvPr id="2088" name="Control 40" hidden="1">
              <a:extLst>
                <a:ext uri="{63B3BB69-23CF-44E3-9099-C40C66FF867C}">
                  <a14:compatExt spid="_x0000_s2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0</xdr:row>
          <xdr:rowOff>0</xdr:rowOff>
        </xdr:from>
        <xdr:to>
          <xdr:col>3</xdr:col>
          <xdr:colOff>209550</xdr:colOff>
          <xdr:row>1</xdr:row>
          <xdr:rowOff>50800</xdr:rowOff>
        </xdr:to>
        <xdr:sp macro="" textlink="">
          <xdr:nvSpPr>
            <xdr:cNvPr id="2089" name="Control 41" hidden="1">
              <a:extLst>
                <a:ext uri="{63B3BB69-23CF-44E3-9099-C40C66FF867C}">
                  <a14:compatExt spid="_x0000_s2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758825</xdr:colOff>
          <xdr:row>0</xdr:row>
          <xdr:rowOff>0</xdr:rowOff>
        </xdr:from>
        <xdr:to>
          <xdr:col>3</xdr:col>
          <xdr:colOff>231775</xdr:colOff>
          <xdr:row>1</xdr:row>
          <xdr:rowOff>1587</xdr:rowOff>
        </xdr:to>
        <xdr:sp macro="" textlink="">
          <xdr:nvSpPr>
            <xdr:cNvPr id="2090" name="Control 42" hidden="1">
              <a:extLst>
                <a:ext uri="{63B3BB69-23CF-44E3-9099-C40C66FF867C}">
                  <a14:compatExt spid="_x0000_s2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0</xdr:row>
          <xdr:rowOff>0</xdr:rowOff>
        </xdr:from>
        <xdr:to>
          <xdr:col>3</xdr:col>
          <xdr:colOff>209550</xdr:colOff>
          <xdr:row>1</xdr:row>
          <xdr:rowOff>50800</xdr:rowOff>
        </xdr:to>
        <xdr:sp macro="" textlink="">
          <xdr:nvSpPr>
            <xdr:cNvPr id="2091" name="Control 43" hidden="1">
              <a:extLst>
                <a:ext uri="{63B3BB69-23CF-44E3-9099-C40C66FF867C}">
                  <a14:compatExt spid="_x0000_s2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0</xdr:row>
          <xdr:rowOff>0</xdr:rowOff>
        </xdr:from>
        <xdr:to>
          <xdr:col>3</xdr:col>
          <xdr:colOff>209550</xdr:colOff>
          <xdr:row>1</xdr:row>
          <xdr:rowOff>50800</xdr:rowOff>
        </xdr:to>
        <xdr:sp macro="" textlink="">
          <xdr:nvSpPr>
            <xdr:cNvPr id="2092" name="Control 44" hidden="1">
              <a:extLst>
                <a:ext uri="{63B3BB69-23CF-44E3-9099-C40C66FF867C}">
                  <a14:compatExt spid="_x0000_s2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758825</xdr:colOff>
          <xdr:row>0</xdr:row>
          <xdr:rowOff>0</xdr:rowOff>
        </xdr:from>
        <xdr:to>
          <xdr:col>3</xdr:col>
          <xdr:colOff>231775</xdr:colOff>
          <xdr:row>1</xdr:row>
          <xdr:rowOff>1587</xdr:rowOff>
        </xdr:to>
        <xdr:sp macro="" textlink="">
          <xdr:nvSpPr>
            <xdr:cNvPr id="2093" name="Control 45" hidden="1">
              <a:extLst>
                <a:ext uri="{63B3BB69-23CF-44E3-9099-C40C66FF867C}">
                  <a14:compatExt spid="_x0000_s2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0</xdr:row>
          <xdr:rowOff>0</xdr:rowOff>
        </xdr:from>
        <xdr:to>
          <xdr:col>3</xdr:col>
          <xdr:colOff>209550</xdr:colOff>
          <xdr:row>1</xdr:row>
          <xdr:rowOff>50800</xdr:rowOff>
        </xdr:to>
        <xdr:sp macro="" textlink="">
          <xdr:nvSpPr>
            <xdr:cNvPr id="2094" name="Control 46" hidden="1">
              <a:extLst>
                <a:ext uri="{63B3BB69-23CF-44E3-9099-C40C66FF867C}">
                  <a14:compatExt spid="_x0000_s2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0</xdr:row>
          <xdr:rowOff>0</xdr:rowOff>
        </xdr:from>
        <xdr:to>
          <xdr:col>3</xdr:col>
          <xdr:colOff>209550</xdr:colOff>
          <xdr:row>1</xdr:row>
          <xdr:rowOff>50800</xdr:rowOff>
        </xdr:to>
        <xdr:sp macro="" textlink="">
          <xdr:nvSpPr>
            <xdr:cNvPr id="2095" name="Control 47" hidden="1">
              <a:extLst>
                <a:ext uri="{63B3BB69-23CF-44E3-9099-C40C66FF867C}">
                  <a14:compatExt spid="_x0000_s2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758825</xdr:colOff>
          <xdr:row>0</xdr:row>
          <xdr:rowOff>0</xdr:rowOff>
        </xdr:from>
        <xdr:to>
          <xdr:col>3</xdr:col>
          <xdr:colOff>231775</xdr:colOff>
          <xdr:row>1</xdr:row>
          <xdr:rowOff>1587</xdr:rowOff>
        </xdr:to>
        <xdr:sp macro="" textlink="">
          <xdr:nvSpPr>
            <xdr:cNvPr id="2096" name="Control 48" hidden="1">
              <a:extLst>
                <a:ext uri="{63B3BB69-23CF-44E3-9099-C40C66FF867C}">
                  <a14:compatExt spid="_x0000_s2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0</xdr:row>
          <xdr:rowOff>0</xdr:rowOff>
        </xdr:from>
        <xdr:to>
          <xdr:col>3</xdr:col>
          <xdr:colOff>209550</xdr:colOff>
          <xdr:row>1</xdr:row>
          <xdr:rowOff>50800</xdr:rowOff>
        </xdr:to>
        <xdr:sp macro="" textlink="">
          <xdr:nvSpPr>
            <xdr:cNvPr id="2097" name="Control 49" hidden="1">
              <a:extLst>
                <a:ext uri="{63B3BB69-23CF-44E3-9099-C40C66FF867C}">
                  <a14:compatExt spid="_x0000_s2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0</xdr:row>
          <xdr:rowOff>0</xdr:rowOff>
        </xdr:from>
        <xdr:to>
          <xdr:col>3</xdr:col>
          <xdr:colOff>209550</xdr:colOff>
          <xdr:row>1</xdr:row>
          <xdr:rowOff>50800</xdr:rowOff>
        </xdr:to>
        <xdr:sp macro="" textlink="">
          <xdr:nvSpPr>
            <xdr:cNvPr id="2098" name="Control 50" hidden="1">
              <a:extLst>
                <a:ext uri="{63B3BB69-23CF-44E3-9099-C40C66FF867C}">
                  <a14:compatExt spid="_x0000_s2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758825</xdr:colOff>
          <xdr:row>0</xdr:row>
          <xdr:rowOff>0</xdr:rowOff>
        </xdr:from>
        <xdr:to>
          <xdr:col>3</xdr:col>
          <xdr:colOff>231775</xdr:colOff>
          <xdr:row>1</xdr:row>
          <xdr:rowOff>1587</xdr:rowOff>
        </xdr:to>
        <xdr:sp macro="" textlink="">
          <xdr:nvSpPr>
            <xdr:cNvPr id="2099" name="Control 51" hidden="1">
              <a:extLst>
                <a:ext uri="{63B3BB69-23CF-44E3-9099-C40C66FF867C}">
                  <a14:compatExt spid="_x0000_s2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0</xdr:row>
          <xdr:rowOff>0</xdr:rowOff>
        </xdr:from>
        <xdr:to>
          <xdr:col>3</xdr:col>
          <xdr:colOff>209550</xdr:colOff>
          <xdr:row>1</xdr:row>
          <xdr:rowOff>50800</xdr:rowOff>
        </xdr:to>
        <xdr:sp macro="" textlink="">
          <xdr:nvSpPr>
            <xdr:cNvPr id="2100" name="Control 52" hidden="1">
              <a:extLst>
                <a:ext uri="{63B3BB69-23CF-44E3-9099-C40C66FF867C}">
                  <a14:compatExt spid="_x0000_s2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0</xdr:row>
          <xdr:rowOff>0</xdr:rowOff>
        </xdr:from>
        <xdr:to>
          <xdr:col>3</xdr:col>
          <xdr:colOff>209550</xdr:colOff>
          <xdr:row>1</xdr:row>
          <xdr:rowOff>50800</xdr:rowOff>
        </xdr:to>
        <xdr:sp macro="" textlink="">
          <xdr:nvSpPr>
            <xdr:cNvPr id="2101" name="Control 53" hidden="1">
              <a:extLst>
                <a:ext uri="{63B3BB69-23CF-44E3-9099-C40C66FF867C}">
                  <a14:compatExt spid="_x0000_s2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758825</xdr:colOff>
          <xdr:row>0</xdr:row>
          <xdr:rowOff>0</xdr:rowOff>
        </xdr:from>
        <xdr:to>
          <xdr:col>3</xdr:col>
          <xdr:colOff>231775</xdr:colOff>
          <xdr:row>1</xdr:row>
          <xdr:rowOff>1587</xdr:rowOff>
        </xdr:to>
        <xdr:sp macro="" textlink="">
          <xdr:nvSpPr>
            <xdr:cNvPr id="2102" name="Control 54" hidden="1">
              <a:extLst>
                <a:ext uri="{63B3BB69-23CF-44E3-9099-C40C66FF867C}">
                  <a14:compatExt spid="_x0000_s2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0</xdr:row>
          <xdr:rowOff>0</xdr:rowOff>
        </xdr:from>
        <xdr:to>
          <xdr:col>3</xdr:col>
          <xdr:colOff>209550</xdr:colOff>
          <xdr:row>1</xdr:row>
          <xdr:rowOff>50800</xdr:rowOff>
        </xdr:to>
        <xdr:sp macro="" textlink="">
          <xdr:nvSpPr>
            <xdr:cNvPr id="2103" name="Control 55" hidden="1">
              <a:extLst>
                <a:ext uri="{63B3BB69-23CF-44E3-9099-C40C66FF867C}">
                  <a14:compatExt spid="_x0000_s2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0</xdr:row>
          <xdr:rowOff>0</xdr:rowOff>
        </xdr:from>
        <xdr:to>
          <xdr:col>3</xdr:col>
          <xdr:colOff>209550</xdr:colOff>
          <xdr:row>1</xdr:row>
          <xdr:rowOff>50800</xdr:rowOff>
        </xdr:to>
        <xdr:sp macro="" textlink="">
          <xdr:nvSpPr>
            <xdr:cNvPr id="2104" name="Control 56" hidden="1">
              <a:extLst>
                <a:ext uri="{63B3BB69-23CF-44E3-9099-C40C66FF867C}">
                  <a14:compatExt spid="_x0000_s2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758825</xdr:colOff>
          <xdr:row>0</xdr:row>
          <xdr:rowOff>0</xdr:rowOff>
        </xdr:from>
        <xdr:to>
          <xdr:col>3</xdr:col>
          <xdr:colOff>231775</xdr:colOff>
          <xdr:row>1</xdr:row>
          <xdr:rowOff>1587</xdr:rowOff>
        </xdr:to>
        <xdr:sp macro="" textlink="">
          <xdr:nvSpPr>
            <xdr:cNvPr id="2105" name="Control 57" hidden="1">
              <a:extLst>
                <a:ext uri="{63B3BB69-23CF-44E3-9099-C40C66FF867C}">
                  <a14:compatExt spid="_x0000_s2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0</xdr:row>
          <xdr:rowOff>0</xdr:rowOff>
        </xdr:from>
        <xdr:to>
          <xdr:col>3</xdr:col>
          <xdr:colOff>209550</xdr:colOff>
          <xdr:row>1</xdr:row>
          <xdr:rowOff>50800</xdr:rowOff>
        </xdr:to>
        <xdr:sp macro="" textlink="">
          <xdr:nvSpPr>
            <xdr:cNvPr id="2106" name="Control 58" hidden="1">
              <a:extLst>
                <a:ext uri="{63B3BB69-23CF-44E3-9099-C40C66FF867C}">
                  <a14:compatExt spid="_x0000_s2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0</xdr:row>
          <xdr:rowOff>0</xdr:rowOff>
        </xdr:from>
        <xdr:to>
          <xdr:col>3</xdr:col>
          <xdr:colOff>209550</xdr:colOff>
          <xdr:row>1</xdr:row>
          <xdr:rowOff>50800</xdr:rowOff>
        </xdr:to>
        <xdr:sp macro="" textlink="">
          <xdr:nvSpPr>
            <xdr:cNvPr id="2107" name="Control 59" hidden="1">
              <a:extLst>
                <a:ext uri="{63B3BB69-23CF-44E3-9099-C40C66FF867C}">
                  <a14:compatExt spid="_x0000_s2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758825</xdr:colOff>
          <xdr:row>0</xdr:row>
          <xdr:rowOff>0</xdr:rowOff>
        </xdr:from>
        <xdr:to>
          <xdr:col>3</xdr:col>
          <xdr:colOff>231775</xdr:colOff>
          <xdr:row>1</xdr:row>
          <xdr:rowOff>1587</xdr:rowOff>
        </xdr:to>
        <xdr:sp macro="" textlink="">
          <xdr:nvSpPr>
            <xdr:cNvPr id="2108" name="Control 60" hidden="1">
              <a:extLst>
                <a:ext uri="{63B3BB69-23CF-44E3-9099-C40C66FF867C}">
                  <a14:compatExt spid="_x0000_s2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0</xdr:row>
          <xdr:rowOff>0</xdr:rowOff>
        </xdr:from>
        <xdr:to>
          <xdr:col>3</xdr:col>
          <xdr:colOff>209550</xdr:colOff>
          <xdr:row>1</xdr:row>
          <xdr:rowOff>50800</xdr:rowOff>
        </xdr:to>
        <xdr:sp macro="" textlink="">
          <xdr:nvSpPr>
            <xdr:cNvPr id="2109" name="Control 61" hidden="1">
              <a:extLst>
                <a:ext uri="{63B3BB69-23CF-44E3-9099-C40C66FF867C}">
                  <a14:compatExt spid="_x0000_s2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0</xdr:row>
          <xdr:rowOff>0</xdr:rowOff>
        </xdr:from>
        <xdr:to>
          <xdr:col>3</xdr:col>
          <xdr:colOff>209550</xdr:colOff>
          <xdr:row>1</xdr:row>
          <xdr:rowOff>50800</xdr:rowOff>
        </xdr:to>
        <xdr:sp macro="" textlink="">
          <xdr:nvSpPr>
            <xdr:cNvPr id="2110" name="Control 62" hidden="1">
              <a:extLst>
                <a:ext uri="{63B3BB69-23CF-44E3-9099-C40C66FF867C}">
                  <a14:compatExt spid="_x0000_s2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758825</xdr:colOff>
          <xdr:row>0</xdr:row>
          <xdr:rowOff>0</xdr:rowOff>
        </xdr:from>
        <xdr:to>
          <xdr:col>3</xdr:col>
          <xdr:colOff>231775</xdr:colOff>
          <xdr:row>1</xdr:row>
          <xdr:rowOff>1587</xdr:rowOff>
        </xdr:to>
        <xdr:sp macro="" textlink="">
          <xdr:nvSpPr>
            <xdr:cNvPr id="2111" name="Control 63" hidden="1">
              <a:extLst>
                <a:ext uri="{63B3BB69-23CF-44E3-9099-C40C66FF867C}">
                  <a14:compatExt spid="_x0000_s2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0</xdr:row>
          <xdr:rowOff>0</xdr:rowOff>
        </xdr:from>
        <xdr:to>
          <xdr:col>3</xdr:col>
          <xdr:colOff>209550</xdr:colOff>
          <xdr:row>1</xdr:row>
          <xdr:rowOff>50800</xdr:rowOff>
        </xdr:to>
        <xdr:sp macro="" textlink="">
          <xdr:nvSpPr>
            <xdr:cNvPr id="2112" name="Control 64" hidden="1">
              <a:extLst>
                <a:ext uri="{63B3BB69-23CF-44E3-9099-C40C66FF867C}">
                  <a14:compatExt spid="_x0000_s2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0</xdr:row>
          <xdr:rowOff>0</xdr:rowOff>
        </xdr:from>
        <xdr:to>
          <xdr:col>3</xdr:col>
          <xdr:colOff>209550</xdr:colOff>
          <xdr:row>1</xdr:row>
          <xdr:rowOff>50800</xdr:rowOff>
        </xdr:to>
        <xdr:sp macro="" textlink="">
          <xdr:nvSpPr>
            <xdr:cNvPr id="2113" name="Control 65" hidden="1">
              <a:extLst>
                <a:ext uri="{63B3BB69-23CF-44E3-9099-C40C66FF867C}">
                  <a14:compatExt spid="_x0000_s2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758825</xdr:colOff>
          <xdr:row>0</xdr:row>
          <xdr:rowOff>0</xdr:rowOff>
        </xdr:from>
        <xdr:to>
          <xdr:col>3</xdr:col>
          <xdr:colOff>231775</xdr:colOff>
          <xdr:row>1</xdr:row>
          <xdr:rowOff>1587</xdr:rowOff>
        </xdr:to>
        <xdr:sp macro="" textlink="">
          <xdr:nvSpPr>
            <xdr:cNvPr id="2114" name="Control 66" hidden="1">
              <a:extLst>
                <a:ext uri="{63B3BB69-23CF-44E3-9099-C40C66FF867C}">
                  <a14:compatExt spid="_x0000_s2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0</xdr:row>
          <xdr:rowOff>0</xdr:rowOff>
        </xdr:from>
        <xdr:to>
          <xdr:col>3</xdr:col>
          <xdr:colOff>209550</xdr:colOff>
          <xdr:row>1</xdr:row>
          <xdr:rowOff>50800</xdr:rowOff>
        </xdr:to>
        <xdr:sp macro="" textlink="">
          <xdr:nvSpPr>
            <xdr:cNvPr id="2115" name="Control 67" hidden="1">
              <a:extLst>
                <a:ext uri="{63B3BB69-23CF-44E3-9099-C40C66FF867C}">
                  <a14:compatExt spid="_x0000_s2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0</xdr:row>
          <xdr:rowOff>0</xdr:rowOff>
        </xdr:from>
        <xdr:to>
          <xdr:col>3</xdr:col>
          <xdr:colOff>209550</xdr:colOff>
          <xdr:row>1</xdr:row>
          <xdr:rowOff>50800</xdr:rowOff>
        </xdr:to>
        <xdr:sp macro="" textlink="">
          <xdr:nvSpPr>
            <xdr:cNvPr id="2116" name="Control 68" hidden="1">
              <a:extLst>
                <a:ext uri="{63B3BB69-23CF-44E3-9099-C40C66FF867C}">
                  <a14:compatExt spid="_x0000_s2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758825</xdr:colOff>
          <xdr:row>0</xdr:row>
          <xdr:rowOff>0</xdr:rowOff>
        </xdr:from>
        <xdr:to>
          <xdr:col>3</xdr:col>
          <xdr:colOff>231775</xdr:colOff>
          <xdr:row>1</xdr:row>
          <xdr:rowOff>1587</xdr:rowOff>
        </xdr:to>
        <xdr:sp macro="" textlink="">
          <xdr:nvSpPr>
            <xdr:cNvPr id="2117" name="Control 69" hidden="1">
              <a:extLst>
                <a:ext uri="{63B3BB69-23CF-44E3-9099-C40C66FF867C}">
                  <a14:compatExt spid="_x0000_s2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0</xdr:row>
          <xdr:rowOff>0</xdr:rowOff>
        </xdr:from>
        <xdr:to>
          <xdr:col>3</xdr:col>
          <xdr:colOff>209550</xdr:colOff>
          <xdr:row>1</xdr:row>
          <xdr:rowOff>50800</xdr:rowOff>
        </xdr:to>
        <xdr:sp macro="" textlink="">
          <xdr:nvSpPr>
            <xdr:cNvPr id="2118" name="Control 70" hidden="1">
              <a:extLst>
                <a:ext uri="{63B3BB69-23CF-44E3-9099-C40C66FF867C}">
                  <a14:compatExt spid="_x0000_s2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0</xdr:row>
          <xdr:rowOff>0</xdr:rowOff>
        </xdr:from>
        <xdr:to>
          <xdr:col>3</xdr:col>
          <xdr:colOff>209550</xdr:colOff>
          <xdr:row>1</xdr:row>
          <xdr:rowOff>50800</xdr:rowOff>
        </xdr:to>
        <xdr:sp macro="" textlink="">
          <xdr:nvSpPr>
            <xdr:cNvPr id="2119" name="Control 71" hidden="1">
              <a:extLst>
                <a:ext uri="{63B3BB69-23CF-44E3-9099-C40C66FF867C}">
                  <a14:compatExt spid="_x0000_s2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758825</xdr:colOff>
          <xdr:row>0</xdr:row>
          <xdr:rowOff>0</xdr:rowOff>
        </xdr:from>
        <xdr:to>
          <xdr:col>3</xdr:col>
          <xdr:colOff>231775</xdr:colOff>
          <xdr:row>1</xdr:row>
          <xdr:rowOff>1587</xdr:rowOff>
        </xdr:to>
        <xdr:sp macro="" textlink="">
          <xdr:nvSpPr>
            <xdr:cNvPr id="2120" name="Control 72" hidden="1">
              <a:extLst>
                <a:ext uri="{63B3BB69-23CF-44E3-9099-C40C66FF867C}">
                  <a14:compatExt spid="_x0000_s2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0</xdr:row>
          <xdr:rowOff>0</xdr:rowOff>
        </xdr:from>
        <xdr:to>
          <xdr:col>3</xdr:col>
          <xdr:colOff>209550</xdr:colOff>
          <xdr:row>1</xdr:row>
          <xdr:rowOff>50800</xdr:rowOff>
        </xdr:to>
        <xdr:sp macro="" textlink="">
          <xdr:nvSpPr>
            <xdr:cNvPr id="2121" name="Control 73" hidden="1">
              <a:extLst>
                <a:ext uri="{63B3BB69-23CF-44E3-9099-C40C66FF867C}">
                  <a14:compatExt spid="_x0000_s2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0</xdr:row>
          <xdr:rowOff>0</xdr:rowOff>
        </xdr:from>
        <xdr:to>
          <xdr:col>3</xdr:col>
          <xdr:colOff>209550</xdr:colOff>
          <xdr:row>1</xdr:row>
          <xdr:rowOff>50800</xdr:rowOff>
        </xdr:to>
        <xdr:sp macro="" textlink="">
          <xdr:nvSpPr>
            <xdr:cNvPr id="2122" name="Control 74" hidden="1">
              <a:extLst>
                <a:ext uri="{63B3BB69-23CF-44E3-9099-C40C66FF867C}">
                  <a14:compatExt spid="_x0000_s2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758825</xdr:colOff>
          <xdr:row>0</xdr:row>
          <xdr:rowOff>0</xdr:rowOff>
        </xdr:from>
        <xdr:to>
          <xdr:col>3</xdr:col>
          <xdr:colOff>231775</xdr:colOff>
          <xdr:row>1</xdr:row>
          <xdr:rowOff>1587</xdr:rowOff>
        </xdr:to>
        <xdr:sp macro="" textlink="">
          <xdr:nvSpPr>
            <xdr:cNvPr id="2123" name="Control 75" hidden="1">
              <a:extLst>
                <a:ext uri="{63B3BB69-23CF-44E3-9099-C40C66FF867C}">
                  <a14:compatExt spid="_x0000_s2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0</xdr:row>
          <xdr:rowOff>0</xdr:rowOff>
        </xdr:from>
        <xdr:to>
          <xdr:col>3</xdr:col>
          <xdr:colOff>209550</xdr:colOff>
          <xdr:row>1</xdr:row>
          <xdr:rowOff>50800</xdr:rowOff>
        </xdr:to>
        <xdr:sp macro="" textlink="">
          <xdr:nvSpPr>
            <xdr:cNvPr id="2124" name="Control 76" hidden="1">
              <a:extLst>
                <a:ext uri="{63B3BB69-23CF-44E3-9099-C40C66FF867C}">
                  <a14:compatExt spid="_x0000_s2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0</xdr:row>
          <xdr:rowOff>0</xdr:rowOff>
        </xdr:from>
        <xdr:to>
          <xdr:col>3</xdr:col>
          <xdr:colOff>209550</xdr:colOff>
          <xdr:row>1</xdr:row>
          <xdr:rowOff>50800</xdr:rowOff>
        </xdr:to>
        <xdr:sp macro="" textlink="">
          <xdr:nvSpPr>
            <xdr:cNvPr id="2125" name="Control 77" hidden="1">
              <a:extLst>
                <a:ext uri="{63B3BB69-23CF-44E3-9099-C40C66FF867C}">
                  <a14:compatExt spid="_x0000_s2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758825</xdr:colOff>
          <xdr:row>0</xdr:row>
          <xdr:rowOff>0</xdr:rowOff>
        </xdr:from>
        <xdr:to>
          <xdr:col>3</xdr:col>
          <xdr:colOff>231775</xdr:colOff>
          <xdr:row>1</xdr:row>
          <xdr:rowOff>1587</xdr:rowOff>
        </xdr:to>
        <xdr:sp macro="" textlink="">
          <xdr:nvSpPr>
            <xdr:cNvPr id="2126" name="Control 78" hidden="1">
              <a:extLst>
                <a:ext uri="{63B3BB69-23CF-44E3-9099-C40C66FF867C}">
                  <a14:compatExt spid="_x0000_s2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0</xdr:row>
          <xdr:rowOff>0</xdr:rowOff>
        </xdr:from>
        <xdr:to>
          <xdr:col>3</xdr:col>
          <xdr:colOff>209550</xdr:colOff>
          <xdr:row>1</xdr:row>
          <xdr:rowOff>50800</xdr:rowOff>
        </xdr:to>
        <xdr:sp macro="" textlink="">
          <xdr:nvSpPr>
            <xdr:cNvPr id="2127" name="Control 79" hidden="1">
              <a:extLst>
                <a:ext uri="{63B3BB69-23CF-44E3-9099-C40C66FF867C}">
                  <a14:compatExt spid="_x0000_s2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0</xdr:row>
          <xdr:rowOff>0</xdr:rowOff>
        </xdr:from>
        <xdr:to>
          <xdr:col>3</xdr:col>
          <xdr:colOff>209550</xdr:colOff>
          <xdr:row>1</xdr:row>
          <xdr:rowOff>50800</xdr:rowOff>
        </xdr:to>
        <xdr:sp macro="" textlink="">
          <xdr:nvSpPr>
            <xdr:cNvPr id="2128" name="Control 80" hidden="1">
              <a:extLst>
                <a:ext uri="{63B3BB69-23CF-44E3-9099-C40C66FF867C}">
                  <a14:compatExt spid="_x0000_s2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758825</xdr:colOff>
          <xdr:row>0</xdr:row>
          <xdr:rowOff>0</xdr:rowOff>
        </xdr:from>
        <xdr:to>
          <xdr:col>3</xdr:col>
          <xdr:colOff>231775</xdr:colOff>
          <xdr:row>1</xdr:row>
          <xdr:rowOff>1587</xdr:rowOff>
        </xdr:to>
        <xdr:sp macro="" textlink="">
          <xdr:nvSpPr>
            <xdr:cNvPr id="2129" name="Control 81" hidden="1">
              <a:extLst>
                <a:ext uri="{63B3BB69-23CF-44E3-9099-C40C66FF867C}">
                  <a14:compatExt spid="_x0000_s2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0</xdr:row>
          <xdr:rowOff>0</xdr:rowOff>
        </xdr:from>
        <xdr:to>
          <xdr:col>3</xdr:col>
          <xdr:colOff>209550</xdr:colOff>
          <xdr:row>1</xdr:row>
          <xdr:rowOff>50800</xdr:rowOff>
        </xdr:to>
        <xdr:sp macro="" textlink="">
          <xdr:nvSpPr>
            <xdr:cNvPr id="2130" name="Control 82" hidden="1">
              <a:extLst>
                <a:ext uri="{63B3BB69-23CF-44E3-9099-C40C66FF867C}">
                  <a14:compatExt spid="_x0000_s2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0</xdr:row>
          <xdr:rowOff>0</xdr:rowOff>
        </xdr:from>
        <xdr:to>
          <xdr:col>3</xdr:col>
          <xdr:colOff>209550</xdr:colOff>
          <xdr:row>1</xdr:row>
          <xdr:rowOff>50800</xdr:rowOff>
        </xdr:to>
        <xdr:sp macro="" textlink="">
          <xdr:nvSpPr>
            <xdr:cNvPr id="2131" name="Control 83" hidden="1">
              <a:extLst>
                <a:ext uri="{63B3BB69-23CF-44E3-9099-C40C66FF867C}">
                  <a14:compatExt spid="_x0000_s2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758825</xdr:colOff>
          <xdr:row>0</xdr:row>
          <xdr:rowOff>0</xdr:rowOff>
        </xdr:from>
        <xdr:to>
          <xdr:col>3</xdr:col>
          <xdr:colOff>231775</xdr:colOff>
          <xdr:row>1</xdr:row>
          <xdr:rowOff>1587</xdr:rowOff>
        </xdr:to>
        <xdr:sp macro="" textlink="">
          <xdr:nvSpPr>
            <xdr:cNvPr id="2132" name="Control 84" hidden="1">
              <a:extLst>
                <a:ext uri="{63B3BB69-23CF-44E3-9099-C40C66FF867C}">
                  <a14:compatExt spid="_x0000_s2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0</xdr:row>
          <xdr:rowOff>0</xdr:rowOff>
        </xdr:from>
        <xdr:to>
          <xdr:col>3</xdr:col>
          <xdr:colOff>209550</xdr:colOff>
          <xdr:row>1</xdr:row>
          <xdr:rowOff>50800</xdr:rowOff>
        </xdr:to>
        <xdr:sp macro="" textlink="">
          <xdr:nvSpPr>
            <xdr:cNvPr id="2133" name="Control 85" hidden="1">
              <a:extLst>
                <a:ext uri="{63B3BB69-23CF-44E3-9099-C40C66FF867C}">
                  <a14:compatExt spid="_x0000_s2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0</xdr:row>
          <xdr:rowOff>0</xdr:rowOff>
        </xdr:from>
        <xdr:to>
          <xdr:col>3</xdr:col>
          <xdr:colOff>209550</xdr:colOff>
          <xdr:row>1</xdr:row>
          <xdr:rowOff>50800</xdr:rowOff>
        </xdr:to>
        <xdr:sp macro="" textlink="">
          <xdr:nvSpPr>
            <xdr:cNvPr id="2134" name="Control 86" hidden="1">
              <a:extLst>
                <a:ext uri="{63B3BB69-23CF-44E3-9099-C40C66FF867C}">
                  <a14:compatExt spid="_x0000_s2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758825</xdr:colOff>
          <xdr:row>0</xdr:row>
          <xdr:rowOff>0</xdr:rowOff>
        </xdr:from>
        <xdr:to>
          <xdr:col>3</xdr:col>
          <xdr:colOff>231775</xdr:colOff>
          <xdr:row>1</xdr:row>
          <xdr:rowOff>1587</xdr:rowOff>
        </xdr:to>
        <xdr:sp macro="" textlink="">
          <xdr:nvSpPr>
            <xdr:cNvPr id="2135" name="Control 87" hidden="1">
              <a:extLst>
                <a:ext uri="{63B3BB69-23CF-44E3-9099-C40C66FF867C}">
                  <a14:compatExt spid="_x0000_s2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0</xdr:row>
          <xdr:rowOff>0</xdr:rowOff>
        </xdr:from>
        <xdr:to>
          <xdr:col>3</xdr:col>
          <xdr:colOff>209550</xdr:colOff>
          <xdr:row>1</xdr:row>
          <xdr:rowOff>50800</xdr:rowOff>
        </xdr:to>
        <xdr:sp macro="" textlink="">
          <xdr:nvSpPr>
            <xdr:cNvPr id="2136" name="Control 88" hidden="1">
              <a:extLst>
                <a:ext uri="{63B3BB69-23CF-44E3-9099-C40C66FF867C}">
                  <a14:compatExt spid="_x0000_s2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0</xdr:row>
          <xdr:rowOff>0</xdr:rowOff>
        </xdr:from>
        <xdr:to>
          <xdr:col>3</xdr:col>
          <xdr:colOff>209550</xdr:colOff>
          <xdr:row>1</xdr:row>
          <xdr:rowOff>50800</xdr:rowOff>
        </xdr:to>
        <xdr:sp macro="" textlink="">
          <xdr:nvSpPr>
            <xdr:cNvPr id="2137" name="Control 89" hidden="1">
              <a:extLst>
                <a:ext uri="{63B3BB69-23CF-44E3-9099-C40C66FF867C}">
                  <a14:compatExt spid="_x0000_s2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758825</xdr:colOff>
          <xdr:row>0</xdr:row>
          <xdr:rowOff>0</xdr:rowOff>
        </xdr:from>
        <xdr:to>
          <xdr:col>3</xdr:col>
          <xdr:colOff>231775</xdr:colOff>
          <xdr:row>1</xdr:row>
          <xdr:rowOff>1587</xdr:rowOff>
        </xdr:to>
        <xdr:sp macro="" textlink="">
          <xdr:nvSpPr>
            <xdr:cNvPr id="2138" name="Control 90" hidden="1">
              <a:extLst>
                <a:ext uri="{63B3BB69-23CF-44E3-9099-C40C66FF867C}">
                  <a14:compatExt spid="_x0000_s2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0</xdr:row>
          <xdr:rowOff>0</xdr:rowOff>
        </xdr:from>
        <xdr:to>
          <xdr:col>3</xdr:col>
          <xdr:colOff>209550</xdr:colOff>
          <xdr:row>1</xdr:row>
          <xdr:rowOff>50800</xdr:rowOff>
        </xdr:to>
        <xdr:sp macro="" textlink="">
          <xdr:nvSpPr>
            <xdr:cNvPr id="2139" name="Control 91" hidden="1">
              <a:extLst>
                <a:ext uri="{63B3BB69-23CF-44E3-9099-C40C66FF867C}">
                  <a14:compatExt spid="_x0000_s2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0</xdr:row>
          <xdr:rowOff>0</xdr:rowOff>
        </xdr:from>
        <xdr:to>
          <xdr:col>3</xdr:col>
          <xdr:colOff>209550</xdr:colOff>
          <xdr:row>1</xdr:row>
          <xdr:rowOff>50800</xdr:rowOff>
        </xdr:to>
        <xdr:sp macro="" textlink="">
          <xdr:nvSpPr>
            <xdr:cNvPr id="2140" name="Control 92" hidden="1">
              <a:extLst>
                <a:ext uri="{63B3BB69-23CF-44E3-9099-C40C66FF867C}">
                  <a14:compatExt spid="_x0000_s2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758825</xdr:colOff>
          <xdr:row>0</xdr:row>
          <xdr:rowOff>0</xdr:rowOff>
        </xdr:from>
        <xdr:to>
          <xdr:col>3</xdr:col>
          <xdr:colOff>231775</xdr:colOff>
          <xdr:row>1</xdr:row>
          <xdr:rowOff>1587</xdr:rowOff>
        </xdr:to>
        <xdr:sp macro="" textlink="">
          <xdr:nvSpPr>
            <xdr:cNvPr id="2141" name="Control 93" hidden="1">
              <a:extLst>
                <a:ext uri="{63B3BB69-23CF-44E3-9099-C40C66FF867C}">
                  <a14:compatExt spid="_x0000_s2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0</xdr:row>
          <xdr:rowOff>0</xdr:rowOff>
        </xdr:from>
        <xdr:to>
          <xdr:col>3</xdr:col>
          <xdr:colOff>209550</xdr:colOff>
          <xdr:row>1</xdr:row>
          <xdr:rowOff>50800</xdr:rowOff>
        </xdr:to>
        <xdr:sp macro="" textlink="">
          <xdr:nvSpPr>
            <xdr:cNvPr id="2142" name="Control 94" hidden="1">
              <a:extLst>
                <a:ext uri="{63B3BB69-23CF-44E3-9099-C40C66FF867C}">
                  <a14:compatExt spid="_x0000_s2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0</xdr:row>
          <xdr:rowOff>0</xdr:rowOff>
        </xdr:from>
        <xdr:to>
          <xdr:col>3</xdr:col>
          <xdr:colOff>209550</xdr:colOff>
          <xdr:row>1</xdr:row>
          <xdr:rowOff>50800</xdr:rowOff>
        </xdr:to>
        <xdr:sp macro="" textlink="">
          <xdr:nvSpPr>
            <xdr:cNvPr id="2143" name="Control 95" hidden="1">
              <a:extLst>
                <a:ext uri="{63B3BB69-23CF-44E3-9099-C40C66FF867C}">
                  <a14:compatExt spid="_x0000_s2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758825</xdr:colOff>
          <xdr:row>0</xdr:row>
          <xdr:rowOff>0</xdr:rowOff>
        </xdr:from>
        <xdr:to>
          <xdr:col>3</xdr:col>
          <xdr:colOff>231775</xdr:colOff>
          <xdr:row>1</xdr:row>
          <xdr:rowOff>1587</xdr:rowOff>
        </xdr:to>
        <xdr:sp macro="" textlink="">
          <xdr:nvSpPr>
            <xdr:cNvPr id="2144" name="Control 96" hidden="1">
              <a:extLst>
                <a:ext uri="{63B3BB69-23CF-44E3-9099-C40C66FF867C}">
                  <a14:compatExt spid="_x0000_s2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0</xdr:row>
          <xdr:rowOff>0</xdr:rowOff>
        </xdr:from>
        <xdr:to>
          <xdr:col>3</xdr:col>
          <xdr:colOff>209550</xdr:colOff>
          <xdr:row>1</xdr:row>
          <xdr:rowOff>50800</xdr:rowOff>
        </xdr:to>
        <xdr:sp macro="" textlink="">
          <xdr:nvSpPr>
            <xdr:cNvPr id="2145" name="Control 97" hidden="1">
              <a:extLst>
                <a:ext uri="{63B3BB69-23CF-44E3-9099-C40C66FF867C}">
                  <a14:compatExt spid="_x0000_s2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0</xdr:row>
          <xdr:rowOff>0</xdr:rowOff>
        </xdr:from>
        <xdr:to>
          <xdr:col>3</xdr:col>
          <xdr:colOff>209550</xdr:colOff>
          <xdr:row>1</xdr:row>
          <xdr:rowOff>50800</xdr:rowOff>
        </xdr:to>
        <xdr:sp macro="" textlink="">
          <xdr:nvSpPr>
            <xdr:cNvPr id="2146" name="Control 98" hidden="1">
              <a:extLst>
                <a:ext uri="{63B3BB69-23CF-44E3-9099-C40C66FF867C}">
                  <a14:compatExt spid="_x0000_s2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758825</xdr:colOff>
          <xdr:row>0</xdr:row>
          <xdr:rowOff>0</xdr:rowOff>
        </xdr:from>
        <xdr:to>
          <xdr:col>3</xdr:col>
          <xdr:colOff>231775</xdr:colOff>
          <xdr:row>1</xdr:row>
          <xdr:rowOff>1587</xdr:rowOff>
        </xdr:to>
        <xdr:sp macro="" textlink="">
          <xdr:nvSpPr>
            <xdr:cNvPr id="2147" name="Control 99" hidden="1">
              <a:extLst>
                <a:ext uri="{63B3BB69-23CF-44E3-9099-C40C66FF867C}">
                  <a14:compatExt spid="_x0000_s2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0</xdr:row>
          <xdr:rowOff>0</xdr:rowOff>
        </xdr:from>
        <xdr:to>
          <xdr:col>3</xdr:col>
          <xdr:colOff>209550</xdr:colOff>
          <xdr:row>1</xdr:row>
          <xdr:rowOff>50800</xdr:rowOff>
        </xdr:to>
        <xdr:sp macro="" textlink="">
          <xdr:nvSpPr>
            <xdr:cNvPr id="2148" name="Control 100" hidden="1">
              <a:extLst>
                <a:ext uri="{63B3BB69-23CF-44E3-9099-C40C66FF867C}">
                  <a14:compatExt spid="_x0000_s2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0</xdr:row>
          <xdr:rowOff>0</xdr:rowOff>
        </xdr:from>
        <xdr:to>
          <xdr:col>3</xdr:col>
          <xdr:colOff>209550</xdr:colOff>
          <xdr:row>1</xdr:row>
          <xdr:rowOff>50800</xdr:rowOff>
        </xdr:to>
        <xdr:sp macro="" textlink="">
          <xdr:nvSpPr>
            <xdr:cNvPr id="2149" name="Control 101" hidden="1">
              <a:extLst>
                <a:ext uri="{63B3BB69-23CF-44E3-9099-C40C66FF867C}">
                  <a14:compatExt spid="_x0000_s2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758825</xdr:colOff>
          <xdr:row>0</xdr:row>
          <xdr:rowOff>0</xdr:rowOff>
        </xdr:from>
        <xdr:to>
          <xdr:col>3</xdr:col>
          <xdr:colOff>231775</xdr:colOff>
          <xdr:row>1</xdr:row>
          <xdr:rowOff>1587</xdr:rowOff>
        </xdr:to>
        <xdr:sp macro="" textlink="">
          <xdr:nvSpPr>
            <xdr:cNvPr id="2150" name="Control 102" hidden="1">
              <a:extLst>
                <a:ext uri="{63B3BB69-23CF-44E3-9099-C40C66FF867C}">
                  <a14:compatExt spid="_x0000_s2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0</xdr:row>
          <xdr:rowOff>0</xdr:rowOff>
        </xdr:from>
        <xdr:to>
          <xdr:col>3</xdr:col>
          <xdr:colOff>209550</xdr:colOff>
          <xdr:row>1</xdr:row>
          <xdr:rowOff>50800</xdr:rowOff>
        </xdr:to>
        <xdr:sp macro="" textlink="">
          <xdr:nvSpPr>
            <xdr:cNvPr id="2151" name="Control 103" hidden="1">
              <a:extLst>
                <a:ext uri="{63B3BB69-23CF-44E3-9099-C40C66FF867C}">
                  <a14:compatExt spid="_x0000_s2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0</xdr:row>
          <xdr:rowOff>0</xdr:rowOff>
        </xdr:from>
        <xdr:to>
          <xdr:col>3</xdr:col>
          <xdr:colOff>209550</xdr:colOff>
          <xdr:row>1</xdr:row>
          <xdr:rowOff>50800</xdr:rowOff>
        </xdr:to>
        <xdr:sp macro="" textlink="">
          <xdr:nvSpPr>
            <xdr:cNvPr id="2152" name="Control 104" hidden="1">
              <a:extLst>
                <a:ext uri="{63B3BB69-23CF-44E3-9099-C40C66FF867C}">
                  <a14:compatExt spid="_x0000_s2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758825</xdr:colOff>
          <xdr:row>0</xdr:row>
          <xdr:rowOff>0</xdr:rowOff>
        </xdr:from>
        <xdr:to>
          <xdr:col>3</xdr:col>
          <xdr:colOff>231775</xdr:colOff>
          <xdr:row>1</xdr:row>
          <xdr:rowOff>1587</xdr:rowOff>
        </xdr:to>
        <xdr:sp macro="" textlink="">
          <xdr:nvSpPr>
            <xdr:cNvPr id="2153" name="Control 105" hidden="1">
              <a:extLst>
                <a:ext uri="{63B3BB69-23CF-44E3-9099-C40C66FF867C}">
                  <a14:compatExt spid="_x0000_s2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0</xdr:row>
          <xdr:rowOff>0</xdr:rowOff>
        </xdr:from>
        <xdr:to>
          <xdr:col>3</xdr:col>
          <xdr:colOff>209550</xdr:colOff>
          <xdr:row>1</xdr:row>
          <xdr:rowOff>50800</xdr:rowOff>
        </xdr:to>
        <xdr:sp macro="" textlink="">
          <xdr:nvSpPr>
            <xdr:cNvPr id="2154" name="Control 106" hidden="1">
              <a:extLst>
                <a:ext uri="{63B3BB69-23CF-44E3-9099-C40C66FF867C}">
                  <a14:compatExt spid="_x0000_s2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0</xdr:row>
          <xdr:rowOff>0</xdr:rowOff>
        </xdr:from>
        <xdr:to>
          <xdr:col>3</xdr:col>
          <xdr:colOff>209550</xdr:colOff>
          <xdr:row>1</xdr:row>
          <xdr:rowOff>50800</xdr:rowOff>
        </xdr:to>
        <xdr:sp macro="" textlink="">
          <xdr:nvSpPr>
            <xdr:cNvPr id="2155" name="Control 107" hidden="1">
              <a:extLst>
                <a:ext uri="{63B3BB69-23CF-44E3-9099-C40C66FF867C}">
                  <a14:compatExt spid="_x0000_s2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758825</xdr:colOff>
          <xdr:row>0</xdr:row>
          <xdr:rowOff>0</xdr:rowOff>
        </xdr:from>
        <xdr:to>
          <xdr:col>3</xdr:col>
          <xdr:colOff>231775</xdr:colOff>
          <xdr:row>1</xdr:row>
          <xdr:rowOff>1587</xdr:rowOff>
        </xdr:to>
        <xdr:sp macro="" textlink="">
          <xdr:nvSpPr>
            <xdr:cNvPr id="2156" name="Control 108" hidden="1">
              <a:extLst>
                <a:ext uri="{63B3BB69-23CF-44E3-9099-C40C66FF867C}">
                  <a14:compatExt spid="_x0000_s2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0</xdr:row>
          <xdr:rowOff>0</xdr:rowOff>
        </xdr:from>
        <xdr:to>
          <xdr:col>3</xdr:col>
          <xdr:colOff>209550</xdr:colOff>
          <xdr:row>1</xdr:row>
          <xdr:rowOff>50800</xdr:rowOff>
        </xdr:to>
        <xdr:sp macro="" textlink="">
          <xdr:nvSpPr>
            <xdr:cNvPr id="2157" name="Control 109" hidden="1">
              <a:extLst>
                <a:ext uri="{63B3BB69-23CF-44E3-9099-C40C66FF867C}">
                  <a14:compatExt spid="_x0000_s2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0</xdr:row>
          <xdr:rowOff>0</xdr:rowOff>
        </xdr:from>
        <xdr:to>
          <xdr:col>3</xdr:col>
          <xdr:colOff>209550</xdr:colOff>
          <xdr:row>1</xdr:row>
          <xdr:rowOff>50800</xdr:rowOff>
        </xdr:to>
        <xdr:sp macro="" textlink="">
          <xdr:nvSpPr>
            <xdr:cNvPr id="2158" name="Control 110" hidden="1">
              <a:extLst>
                <a:ext uri="{63B3BB69-23CF-44E3-9099-C40C66FF867C}">
                  <a14:compatExt spid="_x0000_s2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758825</xdr:colOff>
          <xdr:row>0</xdr:row>
          <xdr:rowOff>0</xdr:rowOff>
        </xdr:from>
        <xdr:to>
          <xdr:col>3</xdr:col>
          <xdr:colOff>231775</xdr:colOff>
          <xdr:row>1</xdr:row>
          <xdr:rowOff>1587</xdr:rowOff>
        </xdr:to>
        <xdr:sp macro="" textlink="">
          <xdr:nvSpPr>
            <xdr:cNvPr id="2159" name="Control 111" hidden="1">
              <a:extLst>
                <a:ext uri="{63B3BB69-23CF-44E3-9099-C40C66FF867C}">
                  <a14:compatExt spid="_x0000_s2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0</xdr:row>
          <xdr:rowOff>0</xdr:rowOff>
        </xdr:from>
        <xdr:to>
          <xdr:col>3</xdr:col>
          <xdr:colOff>209550</xdr:colOff>
          <xdr:row>1</xdr:row>
          <xdr:rowOff>50800</xdr:rowOff>
        </xdr:to>
        <xdr:sp macro="" textlink="">
          <xdr:nvSpPr>
            <xdr:cNvPr id="2160" name="Control 112" hidden="1">
              <a:extLst>
                <a:ext uri="{63B3BB69-23CF-44E3-9099-C40C66FF867C}">
                  <a14:compatExt spid="_x0000_s2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0</xdr:row>
          <xdr:rowOff>0</xdr:rowOff>
        </xdr:from>
        <xdr:to>
          <xdr:col>3</xdr:col>
          <xdr:colOff>209550</xdr:colOff>
          <xdr:row>1</xdr:row>
          <xdr:rowOff>50800</xdr:rowOff>
        </xdr:to>
        <xdr:sp macro="" textlink="">
          <xdr:nvSpPr>
            <xdr:cNvPr id="2161" name="Control 113" hidden="1">
              <a:extLst>
                <a:ext uri="{63B3BB69-23CF-44E3-9099-C40C66FF867C}">
                  <a14:compatExt spid="_x0000_s2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758825</xdr:colOff>
          <xdr:row>0</xdr:row>
          <xdr:rowOff>0</xdr:rowOff>
        </xdr:from>
        <xdr:to>
          <xdr:col>3</xdr:col>
          <xdr:colOff>231775</xdr:colOff>
          <xdr:row>1</xdr:row>
          <xdr:rowOff>1587</xdr:rowOff>
        </xdr:to>
        <xdr:sp macro="" textlink="">
          <xdr:nvSpPr>
            <xdr:cNvPr id="2162" name="Control 114" hidden="1">
              <a:extLst>
                <a:ext uri="{63B3BB69-23CF-44E3-9099-C40C66FF867C}">
                  <a14:compatExt spid="_x0000_s2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0</xdr:row>
          <xdr:rowOff>0</xdr:rowOff>
        </xdr:from>
        <xdr:to>
          <xdr:col>3</xdr:col>
          <xdr:colOff>209550</xdr:colOff>
          <xdr:row>1</xdr:row>
          <xdr:rowOff>50800</xdr:rowOff>
        </xdr:to>
        <xdr:sp macro="" textlink="">
          <xdr:nvSpPr>
            <xdr:cNvPr id="2163" name="Control 115" hidden="1">
              <a:extLst>
                <a:ext uri="{63B3BB69-23CF-44E3-9099-C40C66FF867C}">
                  <a14:compatExt spid="_x0000_s2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0</xdr:row>
          <xdr:rowOff>0</xdr:rowOff>
        </xdr:from>
        <xdr:to>
          <xdr:col>3</xdr:col>
          <xdr:colOff>209550</xdr:colOff>
          <xdr:row>1</xdr:row>
          <xdr:rowOff>50800</xdr:rowOff>
        </xdr:to>
        <xdr:sp macro="" textlink="">
          <xdr:nvSpPr>
            <xdr:cNvPr id="2164" name="Control 116" hidden="1">
              <a:extLst>
                <a:ext uri="{63B3BB69-23CF-44E3-9099-C40C66FF867C}">
                  <a14:compatExt spid="_x0000_s2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758825</xdr:colOff>
          <xdr:row>0</xdr:row>
          <xdr:rowOff>0</xdr:rowOff>
        </xdr:from>
        <xdr:to>
          <xdr:col>3</xdr:col>
          <xdr:colOff>231775</xdr:colOff>
          <xdr:row>1</xdr:row>
          <xdr:rowOff>1587</xdr:rowOff>
        </xdr:to>
        <xdr:sp macro="" textlink="">
          <xdr:nvSpPr>
            <xdr:cNvPr id="2165" name="Control 117" hidden="1">
              <a:extLst>
                <a:ext uri="{63B3BB69-23CF-44E3-9099-C40C66FF867C}">
                  <a14:compatExt spid="_x0000_s2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0</xdr:row>
          <xdr:rowOff>0</xdr:rowOff>
        </xdr:from>
        <xdr:to>
          <xdr:col>3</xdr:col>
          <xdr:colOff>209550</xdr:colOff>
          <xdr:row>1</xdr:row>
          <xdr:rowOff>50800</xdr:rowOff>
        </xdr:to>
        <xdr:sp macro="" textlink="">
          <xdr:nvSpPr>
            <xdr:cNvPr id="2166" name="Control 118" hidden="1">
              <a:extLst>
                <a:ext uri="{63B3BB69-23CF-44E3-9099-C40C66FF867C}">
                  <a14:compatExt spid="_x0000_s2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0</xdr:row>
          <xdr:rowOff>0</xdr:rowOff>
        </xdr:from>
        <xdr:to>
          <xdr:col>3</xdr:col>
          <xdr:colOff>209550</xdr:colOff>
          <xdr:row>1</xdr:row>
          <xdr:rowOff>50800</xdr:rowOff>
        </xdr:to>
        <xdr:sp macro="" textlink="">
          <xdr:nvSpPr>
            <xdr:cNvPr id="2167" name="Control 119" hidden="1">
              <a:extLst>
                <a:ext uri="{63B3BB69-23CF-44E3-9099-C40C66FF867C}">
                  <a14:compatExt spid="_x0000_s2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758825</xdr:colOff>
          <xdr:row>0</xdr:row>
          <xdr:rowOff>0</xdr:rowOff>
        </xdr:from>
        <xdr:to>
          <xdr:col>3</xdr:col>
          <xdr:colOff>231775</xdr:colOff>
          <xdr:row>1</xdr:row>
          <xdr:rowOff>1587</xdr:rowOff>
        </xdr:to>
        <xdr:sp macro="" textlink="">
          <xdr:nvSpPr>
            <xdr:cNvPr id="2168" name="Control 120" hidden="1">
              <a:extLst>
                <a:ext uri="{63B3BB69-23CF-44E3-9099-C40C66FF867C}">
                  <a14:compatExt spid="_x0000_s2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0</xdr:row>
          <xdr:rowOff>0</xdr:rowOff>
        </xdr:from>
        <xdr:to>
          <xdr:col>3</xdr:col>
          <xdr:colOff>209550</xdr:colOff>
          <xdr:row>1</xdr:row>
          <xdr:rowOff>50800</xdr:rowOff>
        </xdr:to>
        <xdr:sp macro="" textlink="">
          <xdr:nvSpPr>
            <xdr:cNvPr id="2169" name="Control 121" hidden="1">
              <a:extLst>
                <a:ext uri="{63B3BB69-23CF-44E3-9099-C40C66FF867C}">
                  <a14:compatExt spid="_x0000_s2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0</xdr:row>
          <xdr:rowOff>0</xdr:rowOff>
        </xdr:from>
        <xdr:to>
          <xdr:col>3</xdr:col>
          <xdr:colOff>209550</xdr:colOff>
          <xdr:row>1</xdr:row>
          <xdr:rowOff>50800</xdr:rowOff>
        </xdr:to>
        <xdr:sp macro="" textlink="">
          <xdr:nvSpPr>
            <xdr:cNvPr id="2170" name="Control 122" hidden="1">
              <a:extLst>
                <a:ext uri="{63B3BB69-23CF-44E3-9099-C40C66FF867C}">
                  <a14:compatExt spid="_x0000_s2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758825</xdr:colOff>
          <xdr:row>0</xdr:row>
          <xdr:rowOff>0</xdr:rowOff>
        </xdr:from>
        <xdr:to>
          <xdr:col>3</xdr:col>
          <xdr:colOff>231775</xdr:colOff>
          <xdr:row>1</xdr:row>
          <xdr:rowOff>1587</xdr:rowOff>
        </xdr:to>
        <xdr:sp macro="" textlink="">
          <xdr:nvSpPr>
            <xdr:cNvPr id="2171" name="Control 123" hidden="1">
              <a:extLst>
                <a:ext uri="{63B3BB69-23CF-44E3-9099-C40C66FF867C}">
                  <a14:compatExt spid="_x0000_s2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0</xdr:row>
          <xdr:rowOff>0</xdr:rowOff>
        </xdr:from>
        <xdr:to>
          <xdr:col>3</xdr:col>
          <xdr:colOff>209550</xdr:colOff>
          <xdr:row>1</xdr:row>
          <xdr:rowOff>50800</xdr:rowOff>
        </xdr:to>
        <xdr:sp macro="" textlink="">
          <xdr:nvSpPr>
            <xdr:cNvPr id="2172" name="Control 124" hidden="1">
              <a:extLst>
                <a:ext uri="{63B3BB69-23CF-44E3-9099-C40C66FF867C}">
                  <a14:compatExt spid="_x0000_s2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0</xdr:row>
          <xdr:rowOff>0</xdr:rowOff>
        </xdr:from>
        <xdr:to>
          <xdr:col>3</xdr:col>
          <xdr:colOff>209550</xdr:colOff>
          <xdr:row>1</xdr:row>
          <xdr:rowOff>50800</xdr:rowOff>
        </xdr:to>
        <xdr:sp macro="" textlink="">
          <xdr:nvSpPr>
            <xdr:cNvPr id="2173" name="Control 125" hidden="1">
              <a:extLst>
                <a:ext uri="{63B3BB69-23CF-44E3-9099-C40C66FF867C}">
                  <a14:compatExt spid="_x0000_s2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758825</xdr:colOff>
          <xdr:row>0</xdr:row>
          <xdr:rowOff>0</xdr:rowOff>
        </xdr:from>
        <xdr:to>
          <xdr:col>3</xdr:col>
          <xdr:colOff>231775</xdr:colOff>
          <xdr:row>1</xdr:row>
          <xdr:rowOff>1587</xdr:rowOff>
        </xdr:to>
        <xdr:sp macro="" textlink="">
          <xdr:nvSpPr>
            <xdr:cNvPr id="2174" name="Control 126" hidden="1">
              <a:extLst>
                <a:ext uri="{63B3BB69-23CF-44E3-9099-C40C66FF867C}">
                  <a14:compatExt spid="_x0000_s2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0</xdr:row>
          <xdr:rowOff>0</xdr:rowOff>
        </xdr:from>
        <xdr:to>
          <xdr:col>3</xdr:col>
          <xdr:colOff>209550</xdr:colOff>
          <xdr:row>1</xdr:row>
          <xdr:rowOff>50800</xdr:rowOff>
        </xdr:to>
        <xdr:sp macro="" textlink="">
          <xdr:nvSpPr>
            <xdr:cNvPr id="2175" name="Control 127" hidden="1">
              <a:extLst>
                <a:ext uri="{63B3BB69-23CF-44E3-9099-C40C66FF867C}">
                  <a14:compatExt spid="_x0000_s2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0</xdr:row>
          <xdr:rowOff>0</xdr:rowOff>
        </xdr:from>
        <xdr:to>
          <xdr:col>3</xdr:col>
          <xdr:colOff>209550</xdr:colOff>
          <xdr:row>1</xdr:row>
          <xdr:rowOff>50800</xdr:rowOff>
        </xdr:to>
        <xdr:sp macro="" textlink="">
          <xdr:nvSpPr>
            <xdr:cNvPr id="2176" name="Control 128" hidden="1">
              <a:extLst>
                <a:ext uri="{63B3BB69-23CF-44E3-9099-C40C66FF867C}">
                  <a14:compatExt spid="_x0000_s2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758825</xdr:colOff>
          <xdr:row>0</xdr:row>
          <xdr:rowOff>0</xdr:rowOff>
        </xdr:from>
        <xdr:to>
          <xdr:col>3</xdr:col>
          <xdr:colOff>231775</xdr:colOff>
          <xdr:row>1</xdr:row>
          <xdr:rowOff>1587</xdr:rowOff>
        </xdr:to>
        <xdr:sp macro="" textlink="">
          <xdr:nvSpPr>
            <xdr:cNvPr id="2177" name="Control 129" hidden="1">
              <a:extLst>
                <a:ext uri="{63B3BB69-23CF-44E3-9099-C40C66FF867C}">
                  <a14:compatExt spid="_x0000_s2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0</xdr:row>
          <xdr:rowOff>0</xdr:rowOff>
        </xdr:from>
        <xdr:to>
          <xdr:col>3</xdr:col>
          <xdr:colOff>209550</xdr:colOff>
          <xdr:row>1</xdr:row>
          <xdr:rowOff>50800</xdr:rowOff>
        </xdr:to>
        <xdr:sp macro="" textlink="">
          <xdr:nvSpPr>
            <xdr:cNvPr id="2178" name="Control 130" hidden="1">
              <a:extLst>
                <a:ext uri="{63B3BB69-23CF-44E3-9099-C40C66FF867C}">
                  <a14:compatExt spid="_x0000_s2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0</xdr:row>
          <xdr:rowOff>0</xdr:rowOff>
        </xdr:from>
        <xdr:to>
          <xdr:col>3</xdr:col>
          <xdr:colOff>209550</xdr:colOff>
          <xdr:row>1</xdr:row>
          <xdr:rowOff>50800</xdr:rowOff>
        </xdr:to>
        <xdr:sp macro="" textlink="">
          <xdr:nvSpPr>
            <xdr:cNvPr id="2179" name="Control 131" hidden="1">
              <a:extLst>
                <a:ext uri="{63B3BB69-23CF-44E3-9099-C40C66FF867C}">
                  <a14:compatExt spid="_x0000_s2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758825</xdr:colOff>
          <xdr:row>0</xdr:row>
          <xdr:rowOff>0</xdr:rowOff>
        </xdr:from>
        <xdr:to>
          <xdr:col>3</xdr:col>
          <xdr:colOff>231775</xdr:colOff>
          <xdr:row>1</xdr:row>
          <xdr:rowOff>1587</xdr:rowOff>
        </xdr:to>
        <xdr:sp macro="" textlink="">
          <xdr:nvSpPr>
            <xdr:cNvPr id="2180" name="Control 132" hidden="1">
              <a:extLst>
                <a:ext uri="{63B3BB69-23CF-44E3-9099-C40C66FF867C}">
                  <a14:compatExt spid="_x0000_s2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0</xdr:row>
          <xdr:rowOff>0</xdr:rowOff>
        </xdr:from>
        <xdr:to>
          <xdr:col>3</xdr:col>
          <xdr:colOff>209550</xdr:colOff>
          <xdr:row>1</xdr:row>
          <xdr:rowOff>50800</xdr:rowOff>
        </xdr:to>
        <xdr:sp macro="" textlink="">
          <xdr:nvSpPr>
            <xdr:cNvPr id="2181" name="Control 133" hidden="1">
              <a:extLst>
                <a:ext uri="{63B3BB69-23CF-44E3-9099-C40C66FF867C}">
                  <a14:compatExt spid="_x0000_s2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0</xdr:row>
          <xdr:rowOff>0</xdr:rowOff>
        </xdr:from>
        <xdr:to>
          <xdr:col>3</xdr:col>
          <xdr:colOff>209550</xdr:colOff>
          <xdr:row>1</xdr:row>
          <xdr:rowOff>50800</xdr:rowOff>
        </xdr:to>
        <xdr:sp macro="" textlink="">
          <xdr:nvSpPr>
            <xdr:cNvPr id="2182" name="Control 134" hidden="1">
              <a:extLst>
                <a:ext uri="{63B3BB69-23CF-44E3-9099-C40C66FF867C}">
                  <a14:compatExt spid="_x0000_s2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758825</xdr:colOff>
          <xdr:row>0</xdr:row>
          <xdr:rowOff>0</xdr:rowOff>
        </xdr:from>
        <xdr:to>
          <xdr:col>3</xdr:col>
          <xdr:colOff>231775</xdr:colOff>
          <xdr:row>1</xdr:row>
          <xdr:rowOff>1587</xdr:rowOff>
        </xdr:to>
        <xdr:sp macro="" textlink="">
          <xdr:nvSpPr>
            <xdr:cNvPr id="2183" name="Control 135" hidden="1">
              <a:extLst>
                <a:ext uri="{63B3BB69-23CF-44E3-9099-C40C66FF867C}">
                  <a14:compatExt spid="_x0000_s2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0</xdr:row>
          <xdr:rowOff>0</xdr:rowOff>
        </xdr:from>
        <xdr:to>
          <xdr:col>3</xdr:col>
          <xdr:colOff>209550</xdr:colOff>
          <xdr:row>1</xdr:row>
          <xdr:rowOff>50800</xdr:rowOff>
        </xdr:to>
        <xdr:sp macro="" textlink="">
          <xdr:nvSpPr>
            <xdr:cNvPr id="2184" name="Control 136" hidden="1">
              <a:extLst>
                <a:ext uri="{63B3BB69-23CF-44E3-9099-C40C66FF867C}">
                  <a14:compatExt spid="_x0000_s2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0</xdr:row>
          <xdr:rowOff>0</xdr:rowOff>
        </xdr:from>
        <xdr:to>
          <xdr:col>3</xdr:col>
          <xdr:colOff>209550</xdr:colOff>
          <xdr:row>1</xdr:row>
          <xdr:rowOff>50800</xdr:rowOff>
        </xdr:to>
        <xdr:sp macro="" textlink="">
          <xdr:nvSpPr>
            <xdr:cNvPr id="2185" name="Control 137" hidden="1">
              <a:extLst>
                <a:ext uri="{63B3BB69-23CF-44E3-9099-C40C66FF867C}">
                  <a14:compatExt spid="_x0000_s2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758825</xdr:colOff>
          <xdr:row>0</xdr:row>
          <xdr:rowOff>0</xdr:rowOff>
        </xdr:from>
        <xdr:to>
          <xdr:col>3</xdr:col>
          <xdr:colOff>231775</xdr:colOff>
          <xdr:row>1</xdr:row>
          <xdr:rowOff>1587</xdr:rowOff>
        </xdr:to>
        <xdr:sp macro="" textlink="">
          <xdr:nvSpPr>
            <xdr:cNvPr id="2186" name="Control 138" hidden="1">
              <a:extLst>
                <a:ext uri="{63B3BB69-23CF-44E3-9099-C40C66FF867C}">
                  <a14:compatExt spid="_x0000_s2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6" Type="http://schemas.openxmlformats.org/officeDocument/2006/relationships/control" Target="../activeX/activeX21.xml"/><Relationship Id="rId117" Type="http://schemas.openxmlformats.org/officeDocument/2006/relationships/control" Target="../activeX/activeX112.xml"/><Relationship Id="rId21" Type="http://schemas.openxmlformats.org/officeDocument/2006/relationships/control" Target="../activeX/activeX16.xml"/><Relationship Id="rId42" Type="http://schemas.openxmlformats.org/officeDocument/2006/relationships/control" Target="../activeX/activeX37.xml"/><Relationship Id="rId47" Type="http://schemas.openxmlformats.org/officeDocument/2006/relationships/control" Target="../activeX/activeX42.xml"/><Relationship Id="rId63" Type="http://schemas.openxmlformats.org/officeDocument/2006/relationships/control" Target="../activeX/activeX58.xml"/><Relationship Id="rId68" Type="http://schemas.openxmlformats.org/officeDocument/2006/relationships/control" Target="../activeX/activeX63.xml"/><Relationship Id="rId84" Type="http://schemas.openxmlformats.org/officeDocument/2006/relationships/control" Target="../activeX/activeX79.xml"/><Relationship Id="rId89" Type="http://schemas.openxmlformats.org/officeDocument/2006/relationships/control" Target="../activeX/activeX84.xml"/><Relationship Id="rId112" Type="http://schemas.openxmlformats.org/officeDocument/2006/relationships/control" Target="../activeX/activeX107.xml"/><Relationship Id="rId133" Type="http://schemas.openxmlformats.org/officeDocument/2006/relationships/control" Target="../activeX/activeX128.xml"/><Relationship Id="rId138" Type="http://schemas.openxmlformats.org/officeDocument/2006/relationships/control" Target="../activeX/activeX133.xml"/><Relationship Id="rId16" Type="http://schemas.openxmlformats.org/officeDocument/2006/relationships/control" Target="../activeX/activeX11.xml"/><Relationship Id="rId107" Type="http://schemas.openxmlformats.org/officeDocument/2006/relationships/control" Target="../activeX/activeX102.xml"/><Relationship Id="rId11" Type="http://schemas.openxmlformats.org/officeDocument/2006/relationships/control" Target="../activeX/activeX6.xml"/><Relationship Id="rId32" Type="http://schemas.openxmlformats.org/officeDocument/2006/relationships/control" Target="../activeX/activeX27.xml"/><Relationship Id="rId37" Type="http://schemas.openxmlformats.org/officeDocument/2006/relationships/control" Target="../activeX/activeX32.xml"/><Relationship Id="rId53" Type="http://schemas.openxmlformats.org/officeDocument/2006/relationships/control" Target="../activeX/activeX48.xml"/><Relationship Id="rId58" Type="http://schemas.openxmlformats.org/officeDocument/2006/relationships/control" Target="../activeX/activeX53.xml"/><Relationship Id="rId74" Type="http://schemas.openxmlformats.org/officeDocument/2006/relationships/control" Target="../activeX/activeX69.xml"/><Relationship Id="rId79" Type="http://schemas.openxmlformats.org/officeDocument/2006/relationships/control" Target="../activeX/activeX74.xml"/><Relationship Id="rId102" Type="http://schemas.openxmlformats.org/officeDocument/2006/relationships/control" Target="../activeX/activeX97.xml"/><Relationship Id="rId123" Type="http://schemas.openxmlformats.org/officeDocument/2006/relationships/control" Target="../activeX/activeX118.xml"/><Relationship Id="rId128" Type="http://schemas.openxmlformats.org/officeDocument/2006/relationships/control" Target="../activeX/activeX123.xml"/><Relationship Id="rId5" Type="http://schemas.openxmlformats.org/officeDocument/2006/relationships/image" Target="../media/image1.emf"/><Relationship Id="rId90" Type="http://schemas.openxmlformats.org/officeDocument/2006/relationships/control" Target="../activeX/activeX85.xml"/><Relationship Id="rId95" Type="http://schemas.openxmlformats.org/officeDocument/2006/relationships/control" Target="../activeX/activeX90.xml"/><Relationship Id="rId22" Type="http://schemas.openxmlformats.org/officeDocument/2006/relationships/control" Target="../activeX/activeX17.xml"/><Relationship Id="rId27" Type="http://schemas.openxmlformats.org/officeDocument/2006/relationships/control" Target="../activeX/activeX22.xml"/><Relationship Id="rId43" Type="http://schemas.openxmlformats.org/officeDocument/2006/relationships/control" Target="../activeX/activeX38.xml"/><Relationship Id="rId48" Type="http://schemas.openxmlformats.org/officeDocument/2006/relationships/control" Target="../activeX/activeX43.xml"/><Relationship Id="rId64" Type="http://schemas.openxmlformats.org/officeDocument/2006/relationships/control" Target="../activeX/activeX59.xml"/><Relationship Id="rId69" Type="http://schemas.openxmlformats.org/officeDocument/2006/relationships/control" Target="../activeX/activeX64.xml"/><Relationship Id="rId113" Type="http://schemas.openxmlformats.org/officeDocument/2006/relationships/control" Target="../activeX/activeX108.xml"/><Relationship Id="rId118" Type="http://schemas.openxmlformats.org/officeDocument/2006/relationships/control" Target="../activeX/activeX113.xml"/><Relationship Id="rId134" Type="http://schemas.openxmlformats.org/officeDocument/2006/relationships/control" Target="../activeX/activeX129.xml"/><Relationship Id="rId139" Type="http://schemas.openxmlformats.org/officeDocument/2006/relationships/control" Target="../activeX/activeX134.xml"/><Relationship Id="rId8" Type="http://schemas.openxmlformats.org/officeDocument/2006/relationships/image" Target="../media/image2.emf"/><Relationship Id="rId51" Type="http://schemas.openxmlformats.org/officeDocument/2006/relationships/control" Target="../activeX/activeX46.xml"/><Relationship Id="rId72" Type="http://schemas.openxmlformats.org/officeDocument/2006/relationships/control" Target="../activeX/activeX67.xml"/><Relationship Id="rId80" Type="http://schemas.openxmlformats.org/officeDocument/2006/relationships/control" Target="../activeX/activeX75.xml"/><Relationship Id="rId85" Type="http://schemas.openxmlformats.org/officeDocument/2006/relationships/control" Target="../activeX/activeX80.xml"/><Relationship Id="rId93" Type="http://schemas.openxmlformats.org/officeDocument/2006/relationships/control" Target="../activeX/activeX88.xml"/><Relationship Id="rId98" Type="http://schemas.openxmlformats.org/officeDocument/2006/relationships/control" Target="../activeX/activeX93.xml"/><Relationship Id="rId121" Type="http://schemas.openxmlformats.org/officeDocument/2006/relationships/control" Target="../activeX/activeX116.xml"/><Relationship Id="rId142" Type="http://schemas.openxmlformats.org/officeDocument/2006/relationships/control" Target="../activeX/activeX137.xml"/><Relationship Id="rId3" Type="http://schemas.openxmlformats.org/officeDocument/2006/relationships/vmlDrawing" Target="../drawings/vmlDrawing1.vml"/><Relationship Id="rId12" Type="http://schemas.openxmlformats.org/officeDocument/2006/relationships/control" Target="../activeX/activeX7.xml"/><Relationship Id="rId17" Type="http://schemas.openxmlformats.org/officeDocument/2006/relationships/control" Target="../activeX/activeX12.xml"/><Relationship Id="rId25" Type="http://schemas.openxmlformats.org/officeDocument/2006/relationships/control" Target="../activeX/activeX20.xml"/><Relationship Id="rId33" Type="http://schemas.openxmlformats.org/officeDocument/2006/relationships/control" Target="../activeX/activeX28.xml"/><Relationship Id="rId38" Type="http://schemas.openxmlformats.org/officeDocument/2006/relationships/control" Target="../activeX/activeX33.xml"/><Relationship Id="rId46" Type="http://schemas.openxmlformats.org/officeDocument/2006/relationships/control" Target="../activeX/activeX41.xml"/><Relationship Id="rId59" Type="http://schemas.openxmlformats.org/officeDocument/2006/relationships/control" Target="../activeX/activeX54.xml"/><Relationship Id="rId67" Type="http://schemas.openxmlformats.org/officeDocument/2006/relationships/control" Target="../activeX/activeX62.xml"/><Relationship Id="rId103" Type="http://schemas.openxmlformats.org/officeDocument/2006/relationships/control" Target="../activeX/activeX98.xml"/><Relationship Id="rId108" Type="http://schemas.openxmlformats.org/officeDocument/2006/relationships/control" Target="../activeX/activeX103.xml"/><Relationship Id="rId116" Type="http://schemas.openxmlformats.org/officeDocument/2006/relationships/control" Target="../activeX/activeX111.xml"/><Relationship Id="rId124" Type="http://schemas.openxmlformats.org/officeDocument/2006/relationships/control" Target="../activeX/activeX119.xml"/><Relationship Id="rId129" Type="http://schemas.openxmlformats.org/officeDocument/2006/relationships/control" Target="../activeX/activeX124.xml"/><Relationship Id="rId137" Type="http://schemas.openxmlformats.org/officeDocument/2006/relationships/control" Target="../activeX/activeX132.xml"/><Relationship Id="rId20" Type="http://schemas.openxmlformats.org/officeDocument/2006/relationships/control" Target="../activeX/activeX15.xml"/><Relationship Id="rId41" Type="http://schemas.openxmlformats.org/officeDocument/2006/relationships/control" Target="../activeX/activeX36.xml"/><Relationship Id="rId54" Type="http://schemas.openxmlformats.org/officeDocument/2006/relationships/control" Target="../activeX/activeX49.xml"/><Relationship Id="rId62" Type="http://schemas.openxmlformats.org/officeDocument/2006/relationships/control" Target="../activeX/activeX57.xml"/><Relationship Id="rId70" Type="http://schemas.openxmlformats.org/officeDocument/2006/relationships/control" Target="../activeX/activeX65.xml"/><Relationship Id="rId75" Type="http://schemas.openxmlformats.org/officeDocument/2006/relationships/control" Target="../activeX/activeX70.xml"/><Relationship Id="rId83" Type="http://schemas.openxmlformats.org/officeDocument/2006/relationships/control" Target="../activeX/activeX78.xml"/><Relationship Id="rId88" Type="http://schemas.openxmlformats.org/officeDocument/2006/relationships/control" Target="../activeX/activeX83.xml"/><Relationship Id="rId91" Type="http://schemas.openxmlformats.org/officeDocument/2006/relationships/control" Target="../activeX/activeX86.xml"/><Relationship Id="rId96" Type="http://schemas.openxmlformats.org/officeDocument/2006/relationships/control" Target="../activeX/activeX91.xml"/><Relationship Id="rId111" Type="http://schemas.openxmlformats.org/officeDocument/2006/relationships/control" Target="../activeX/activeX106.xml"/><Relationship Id="rId132" Type="http://schemas.openxmlformats.org/officeDocument/2006/relationships/control" Target="../activeX/activeX127.xml"/><Relationship Id="rId140" Type="http://schemas.openxmlformats.org/officeDocument/2006/relationships/control" Target="../activeX/activeX135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2.xml"/><Relationship Id="rId15" Type="http://schemas.openxmlformats.org/officeDocument/2006/relationships/control" Target="../activeX/activeX10.xml"/><Relationship Id="rId23" Type="http://schemas.openxmlformats.org/officeDocument/2006/relationships/control" Target="../activeX/activeX18.xml"/><Relationship Id="rId28" Type="http://schemas.openxmlformats.org/officeDocument/2006/relationships/control" Target="../activeX/activeX23.xml"/><Relationship Id="rId36" Type="http://schemas.openxmlformats.org/officeDocument/2006/relationships/control" Target="../activeX/activeX31.xml"/><Relationship Id="rId49" Type="http://schemas.openxmlformats.org/officeDocument/2006/relationships/control" Target="../activeX/activeX44.xml"/><Relationship Id="rId57" Type="http://schemas.openxmlformats.org/officeDocument/2006/relationships/control" Target="../activeX/activeX52.xml"/><Relationship Id="rId106" Type="http://schemas.openxmlformats.org/officeDocument/2006/relationships/control" Target="../activeX/activeX101.xml"/><Relationship Id="rId114" Type="http://schemas.openxmlformats.org/officeDocument/2006/relationships/control" Target="../activeX/activeX109.xml"/><Relationship Id="rId119" Type="http://schemas.openxmlformats.org/officeDocument/2006/relationships/control" Target="../activeX/activeX114.xml"/><Relationship Id="rId127" Type="http://schemas.openxmlformats.org/officeDocument/2006/relationships/control" Target="../activeX/activeX122.xml"/><Relationship Id="rId10" Type="http://schemas.openxmlformats.org/officeDocument/2006/relationships/control" Target="../activeX/activeX5.xml"/><Relationship Id="rId31" Type="http://schemas.openxmlformats.org/officeDocument/2006/relationships/control" Target="../activeX/activeX26.xml"/><Relationship Id="rId44" Type="http://schemas.openxmlformats.org/officeDocument/2006/relationships/control" Target="../activeX/activeX39.xml"/><Relationship Id="rId52" Type="http://schemas.openxmlformats.org/officeDocument/2006/relationships/control" Target="../activeX/activeX47.xml"/><Relationship Id="rId60" Type="http://schemas.openxmlformats.org/officeDocument/2006/relationships/control" Target="../activeX/activeX55.xml"/><Relationship Id="rId65" Type="http://schemas.openxmlformats.org/officeDocument/2006/relationships/control" Target="../activeX/activeX60.xml"/><Relationship Id="rId73" Type="http://schemas.openxmlformats.org/officeDocument/2006/relationships/control" Target="../activeX/activeX68.xml"/><Relationship Id="rId78" Type="http://schemas.openxmlformats.org/officeDocument/2006/relationships/control" Target="../activeX/activeX73.xml"/><Relationship Id="rId81" Type="http://schemas.openxmlformats.org/officeDocument/2006/relationships/control" Target="../activeX/activeX76.xml"/><Relationship Id="rId86" Type="http://schemas.openxmlformats.org/officeDocument/2006/relationships/control" Target="../activeX/activeX81.xml"/><Relationship Id="rId94" Type="http://schemas.openxmlformats.org/officeDocument/2006/relationships/control" Target="../activeX/activeX89.xml"/><Relationship Id="rId99" Type="http://schemas.openxmlformats.org/officeDocument/2006/relationships/control" Target="../activeX/activeX94.xml"/><Relationship Id="rId101" Type="http://schemas.openxmlformats.org/officeDocument/2006/relationships/control" Target="../activeX/activeX96.xml"/><Relationship Id="rId122" Type="http://schemas.openxmlformats.org/officeDocument/2006/relationships/control" Target="../activeX/activeX117.xml"/><Relationship Id="rId130" Type="http://schemas.openxmlformats.org/officeDocument/2006/relationships/control" Target="../activeX/activeX125.xml"/><Relationship Id="rId135" Type="http://schemas.openxmlformats.org/officeDocument/2006/relationships/control" Target="../activeX/activeX130.xml"/><Relationship Id="rId143" Type="http://schemas.openxmlformats.org/officeDocument/2006/relationships/control" Target="../activeX/activeX138.xml"/><Relationship Id="rId4" Type="http://schemas.openxmlformats.org/officeDocument/2006/relationships/control" Target="../activeX/activeX1.xml"/><Relationship Id="rId9" Type="http://schemas.openxmlformats.org/officeDocument/2006/relationships/control" Target="../activeX/activeX4.xml"/><Relationship Id="rId13" Type="http://schemas.openxmlformats.org/officeDocument/2006/relationships/control" Target="../activeX/activeX8.xml"/><Relationship Id="rId18" Type="http://schemas.openxmlformats.org/officeDocument/2006/relationships/control" Target="../activeX/activeX13.xml"/><Relationship Id="rId39" Type="http://schemas.openxmlformats.org/officeDocument/2006/relationships/control" Target="../activeX/activeX34.xml"/><Relationship Id="rId109" Type="http://schemas.openxmlformats.org/officeDocument/2006/relationships/control" Target="../activeX/activeX104.xml"/><Relationship Id="rId34" Type="http://schemas.openxmlformats.org/officeDocument/2006/relationships/control" Target="../activeX/activeX29.xml"/><Relationship Id="rId50" Type="http://schemas.openxmlformats.org/officeDocument/2006/relationships/control" Target="../activeX/activeX45.xml"/><Relationship Id="rId55" Type="http://schemas.openxmlformats.org/officeDocument/2006/relationships/control" Target="../activeX/activeX50.xml"/><Relationship Id="rId76" Type="http://schemas.openxmlformats.org/officeDocument/2006/relationships/control" Target="../activeX/activeX71.xml"/><Relationship Id="rId97" Type="http://schemas.openxmlformats.org/officeDocument/2006/relationships/control" Target="../activeX/activeX92.xml"/><Relationship Id="rId104" Type="http://schemas.openxmlformats.org/officeDocument/2006/relationships/control" Target="../activeX/activeX99.xml"/><Relationship Id="rId120" Type="http://schemas.openxmlformats.org/officeDocument/2006/relationships/control" Target="../activeX/activeX115.xml"/><Relationship Id="rId125" Type="http://schemas.openxmlformats.org/officeDocument/2006/relationships/control" Target="../activeX/activeX120.xml"/><Relationship Id="rId141" Type="http://schemas.openxmlformats.org/officeDocument/2006/relationships/control" Target="../activeX/activeX136.xml"/><Relationship Id="rId7" Type="http://schemas.openxmlformats.org/officeDocument/2006/relationships/control" Target="../activeX/activeX3.xml"/><Relationship Id="rId71" Type="http://schemas.openxmlformats.org/officeDocument/2006/relationships/control" Target="../activeX/activeX66.xml"/><Relationship Id="rId92" Type="http://schemas.openxmlformats.org/officeDocument/2006/relationships/control" Target="../activeX/activeX87.xml"/><Relationship Id="rId2" Type="http://schemas.openxmlformats.org/officeDocument/2006/relationships/drawing" Target="../drawings/drawing1.xml"/><Relationship Id="rId29" Type="http://schemas.openxmlformats.org/officeDocument/2006/relationships/control" Target="../activeX/activeX24.xml"/><Relationship Id="rId24" Type="http://schemas.openxmlformats.org/officeDocument/2006/relationships/control" Target="../activeX/activeX19.xml"/><Relationship Id="rId40" Type="http://schemas.openxmlformats.org/officeDocument/2006/relationships/control" Target="../activeX/activeX35.xml"/><Relationship Id="rId45" Type="http://schemas.openxmlformats.org/officeDocument/2006/relationships/control" Target="../activeX/activeX40.xml"/><Relationship Id="rId66" Type="http://schemas.openxmlformats.org/officeDocument/2006/relationships/control" Target="../activeX/activeX61.xml"/><Relationship Id="rId87" Type="http://schemas.openxmlformats.org/officeDocument/2006/relationships/control" Target="../activeX/activeX82.xml"/><Relationship Id="rId110" Type="http://schemas.openxmlformats.org/officeDocument/2006/relationships/control" Target="../activeX/activeX105.xml"/><Relationship Id="rId115" Type="http://schemas.openxmlformats.org/officeDocument/2006/relationships/control" Target="../activeX/activeX110.xml"/><Relationship Id="rId131" Type="http://schemas.openxmlformats.org/officeDocument/2006/relationships/control" Target="../activeX/activeX126.xml"/><Relationship Id="rId136" Type="http://schemas.openxmlformats.org/officeDocument/2006/relationships/control" Target="../activeX/activeX131.xml"/><Relationship Id="rId61" Type="http://schemas.openxmlformats.org/officeDocument/2006/relationships/control" Target="../activeX/activeX56.xml"/><Relationship Id="rId82" Type="http://schemas.openxmlformats.org/officeDocument/2006/relationships/control" Target="../activeX/activeX77.xml"/><Relationship Id="rId19" Type="http://schemas.openxmlformats.org/officeDocument/2006/relationships/control" Target="../activeX/activeX14.xml"/><Relationship Id="rId14" Type="http://schemas.openxmlformats.org/officeDocument/2006/relationships/control" Target="../activeX/activeX9.xml"/><Relationship Id="rId30" Type="http://schemas.openxmlformats.org/officeDocument/2006/relationships/control" Target="../activeX/activeX25.xml"/><Relationship Id="rId35" Type="http://schemas.openxmlformats.org/officeDocument/2006/relationships/control" Target="../activeX/activeX30.xml"/><Relationship Id="rId56" Type="http://schemas.openxmlformats.org/officeDocument/2006/relationships/control" Target="../activeX/activeX51.xml"/><Relationship Id="rId77" Type="http://schemas.openxmlformats.org/officeDocument/2006/relationships/control" Target="../activeX/activeX72.xml"/><Relationship Id="rId100" Type="http://schemas.openxmlformats.org/officeDocument/2006/relationships/control" Target="../activeX/activeX95.xml"/><Relationship Id="rId105" Type="http://schemas.openxmlformats.org/officeDocument/2006/relationships/control" Target="../activeX/activeX100.xml"/><Relationship Id="rId126" Type="http://schemas.openxmlformats.org/officeDocument/2006/relationships/control" Target="../activeX/activeX12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46"/>
  <sheetViews>
    <sheetView zoomScale="81" zoomScaleNormal="81" workbookViewId="0">
      <selection activeCell="G19" sqref="G19"/>
    </sheetView>
  </sheetViews>
  <sheetFormatPr defaultRowHeight="14.5" x14ac:dyDescent="0.35"/>
  <sheetData>
    <row r="2" spans="1:11" x14ac:dyDescent="0.35">
      <c r="A2" t="s">
        <v>2</v>
      </c>
      <c r="B2">
        <v>7.5</v>
      </c>
      <c r="C2">
        <v>5</v>
      </c>
      <c r="D2">
        <v>0</v>
      </c>
      <c r="E2">
        <v>7</v>
      </c>
      <c r="F2">
        <v>0</v>
      </c>
      <c r="G2">
        <v>3</v>
      </c>
      <c r="H2">
        <v>5</v>
      </c>
      <c r="I2">
        <f>ROUND(AVERAGE(B2:D2),1)</f>
        <v>4.2</v>
      </c>
      <c r="J2">
        <f>ROUND(AVERAGE(E2:G2),1)</f>
        <v>3.3</v>
      </c>
      <c r="K2">
        <f>ROUND(AVERAGE(H2:J2),1)</f>
        <v>4.2</v>
      </c>
    </row>
    <row r="3" spans="1:11" x14ac:dyDescent="0.35">
      <c r="A3" t="s">
        <v>1</v>
      </c>
      <c r="B3">
        <v>3</v>
      </c>
      <c r="C3">
        <v>6</v>
      </c>
      <c r="D3">
        <v>4</v>
      </c>
      <c r="E3">
        <v>9</v>
      </c>
      <c r="F3">
        <v>7</v>
      </c>
      <c r="G3">
        <v>5</v>
      </c>
      <c r="H3">
        <v>6</v>
      </c>
      <c r="I3">
        <f t="shared" ref="I3:I24" si="0">ROUND(AVERAGE(B3:D3),1)</f>
        <v>4.3</v>
      </c>
      <c r="J3">
        <f t="shared" ref="J3:J24" si="1">ROUND(AVERAGE(E3:G3),1)</f>
        <v>7</v>
      </c>
      <c r="K3">
        <f t="shared" ref="K3:K24" si="2">ROUND(AVERAGE(H3:J3),1)</f>
        <v>5.8</v>
      </c>
    </row>
    <row r="4" spans="1:11" x14ac:dyDescent="0.35">
      <c r="A4" t="s">
        <v>0</v>
      </c>
      <c r="B4">
        <v>1</v>
      </c>
      <c r="C4">
        <v>6</v>
      </c>
      <c r="D4">
        <v>4</v>
      </c>
      <c r="E4">
        <v>10</v>
      </c>
      <c r="F4">
        <v>7</v>
      </c>
      <c r="G4">
        <v>7</v>
      </c>
      <c r="H4">
        <v>5</v>
      </c>
      <c r="I4">
        <f t="shared" si="0"/>
        <v>3.7</v>
      </c>
      <c r="J4">
        <f t="shared" si="1"/>
        <v>8</v>
      </c>
      <c r="K4">
        <f t="shared" si="2"/>
        <v>5.6</v>
      </c>
    </row>
    <row r="5" spans="1:11" x14ac:dyDescent="0.35">
      <c r="A5" t="s">
        <v>3</v>
      </c>
      <c r="B5">
        <v>6.5</v>
      </c>
      <c r="C5">
        <v>9</v>
      </c>
      <c r="D5">
        <v>6</v>
      </c>
      <c r="E5">
        <v>9</v>
      </c>
      <c r="F5">
        <v>8</v>
      </c>
      <c r="G5">
        <v>6</v>
      </c>
      <c r="H5">
        <v>5</v>
      </c>
      <c r="I5">
        <f t="shared" si="0"/>
        <v>7.2</v>
      </c>
      <c r="J5">
        <f t="shared" si="1"/>
        <v>7.7</v>
      </c>
      <c r="K5">
        <f t="shared" si="2"/>
        <v>6.6</v>
      </c>
    </row>
    <row r="6" spans="1:11" x14ac:dyDescent="0.35">
      <c r="A6" t="s">
        <v>4</v>
      </c>
      <c r="B6">
        <v>2</v>
      </c>
      <c r="C6">
        <v>7</v>
      </c>
      <c r="D6">
        <v>4</v>
      </c>
      <c r="E6">
        <v>2</v>
      </c>
      <c r="F6">
        <v>4</v>
      </c>
      <c r="G6">
        <v>0</v>
      </c>
      <c r="H6">
        <v>9</v>
      </c>
      <c r="I6">
        <f t="shared" si="0"/>
        <v>4.3</v>
      </c>
      <c r="J6">
        <f t="shared" si="1"/>
        <v>2</v>
      </c>
      <c r="K6">
        <f t="shared" si="2"/>
        <v>5.0999999999999996</v>
      </c>
    </row>
    <row r="7" spans="1:11" x14ac:dyDescent="0.35">
      <c r="A7" t="s">
        <v>5</v>
      </c>
      <c r="B7">
        <v>9</v>
      </c>
      <c r="C7">
        <v>9</v>
      </c>
      <c r="D7">
        <v>7</v>
      </c>
      <c r="E7">
        <v>8</v>
      </c>
      <c r="F7">
        <v>8</v>
      </c>
      <c r="G7">
        <v>7</v>
      </c>
      <c r="H7">
        <v>9</v>
      </c>
      <c r="I7">
        <f t="shared" si="0"/>
        <v>8.3000000000000007</v>
      </c>
      <c r="J7">
        <f t="shared" si="1"/>
        <v>7.7</v>
      </c>
      <c r="K7">
        <f t="shared" si="2"/>
        <v>8.3000000000000007</v>
      </c>
    </row>
    <row r="8" spans="1:11" x14ac:dyDescent="0.35">
      <c r="A8" t="s">
        <v>6</v>
      </c>
      <c r="B8">
        <v>8.5</v>
      </c>
      <c r="C8">
        <v>6</v>
      </c>
      <c r="D8">
        <v>7</v>
      </c>
      <c r="E8">
        <v>6</v>
      </c>
      <c r="F8">
        <v>7</v>
      </c>
      <c r="G8">
        <v>5</v>
      </c>
      <c r="H8">
        <v>8</v>
      </c>
      <c r="I8">
        <f t="shared" si="0"/>
        <v>7.2</v>
      </c>
      <c r="J8">
        <f t="shared" si="1"/>
        <v>6</v>
      </c>
      <c r="K8">
        <f t="shared" si="2"/>
        <v>7.1</v>
      </c>
    </row>
    <row r="9" spans="1:11" x14ac:dyDescent="0.35">
      <c r="A9" t="s">
        <v>7</v>
      </c>
      <c r="B9">
        <v>2</v>
      </c>
      <c r="C9">
        <v>6</v>
      </c>
      <c r="D9">
        <v>5</v>
      </c>
      <c r="E9">
        <v>2</v>
      </c>
      <c r="F9">
        <v>5</v>
      </c>
      <c r="G9">
        <v>0</v>
      </c>
      <c r="H9">
        <v>8</v>
      </c>
      <c r="I9">
        <f t="shared" si="0"/>
        <v>4.3</v>
      </c>
      <c r="J9">
        <f t="shared" si="1"/>
        <v>2.2999999999999998</v>
      </c>
      <c r="K9">
        <f t="shared" si="2"/>
        <v>4.9000000000000004</v>
      </c>
    </row>
    <row r="10" spans="1:11" x14ac:dyDescent="0.35">
      <c r="A10" t="s">
        <v>8</v>
      </c>
      <c r="B10">
        <v>9</v>
      </c>
      <c r="C10">
        <v>7</v>
      </c>
      <c r="D10">
        <v>7</v>
      </c>
      <c r="E10">
        <v>10</v>
      </c>
      <c r="F10">
        <v>7</v>
      </c>
      <c r="G10">
        <v>7</v>
      </c>
      <c r="H10">
        <v>9</v>
      </c>
      <c r="I10">
        <f t="shared" si="0"/>
        <v>7.7</v>
      </c>
      <c r="J10">
        <f t="shared" si="1"/>
        <v>8</v>
      </c>
      <c r="K10">
        <f t="shared" si="2"/>
        <v>8.1999999999999993</v>
      </c>
    </row>
    <row r="11" spans="1:11" x14ac:dyDescent="0.35">
      <c r="A11" t="s">
        <v>9</v>
      </c>
      <c r="B11">
        <v>9</v>
      </c>
      <c r="C11">
        <v>8</v>
      </c>
      <c r="D11">
        <v>6</v>
      </c>
      <c r="E11">
        <v>5</v>
      </c>
      <c r="F11">
        <v>4</v>
      </c>
      <c r="G11">
        <v>7</v>
      </c>
      <c r="H11">
        <v>8</v>
      </c>
      <c r="I11">
        <f t="shared" si="0"/>
        <v>7.7</v>
      </c>
      <c r="J11">
        <f t="shared" si="1"/>
        <v>5.3</v>
      </c>
      <c r="K11">
        <f t="shared" si="2"/>
        <v>7</v>
      </c>
    </row>
    <row r="12" spans="1:11" x14ac:dyDescent="0.35">
      <c r="A12" t="s">
        <v>10</v>
      </c>
      <c r="B12">
        <v>0</v>
      </c>
      <c r="C12">
        <v>6</v>
      </c>
      <c r="D12">
        <v>4</v>
      </c>
      <c r="E12">
        <v>6</v>
      </c>
      <c r="F12">
        <v>4</v>
      </c>
      <c r="G12">
        <v>0</v>
      </c>
      <c r="H12">
        <v>9</v>
      </c>
      <c r="I12">
        <f t="shared" si="0"/>
        <v>3.3</v>
      </c>
      <c r="J12">
        <f t="shared" si="1"/>
        <v>3.3</v>
      </c>
      <c r="K12">
        <f t="shared" si="2"/>
        <v>5.2</v>
      </c>
    </row>
    <row r="13" spans="1:11" x14ac:dyDescent="0.35">
      <c r="A13" t="s">
        <v>11</v>
      </c>
      <c r="B13">
        <v>3</v>
      </c>
      <c r="C13">
        <v>8</v>
      </c>
      <c r="D13">
        <v>7</v>
      </c>
      <c r="E13">
        <v>10</v>
      </c>
      <c r="F13">
        <v>8</v>
      </c>
      <c r="G13">
        <v>7</v>
      </c>
      <c r="H13">
        <v>4</v>
      </c>
      <c r="I13">
        <f t="shared" si="0"/>
        <v>6</v>
      </c>
      <c r="J13">
        <f t="shared" si="1"/>
        <v>8.3000000000000007</v>
      </c>
      <c r="K13">
        <f t="shared" si="2"/>
        <v>6.1</v>
      </c>
    </row>
    <row r="14" spans="1:11" x14ac:dyDescent="0.35">
      <c r="A14" t="s">
        <v>12</v>
      </c>
      <c r="B14">
        <v>0</v>
      </c>
      <c r="C14">
        <v>7</v>
      </c>
      <c r="D14">
        <v>0</v>
      </c>
      <c r="E14">
        <v>0</v>
      </c>
      <c r="F14">
        <v>0</v>
      </c>
      <c r="G14">
        <v>4</v>
      </c>
      <c r="H14">
        <v>7</v>
      </c>
      <c r="I14">
        <f t="shared" si="0"/>
        <v>2.2999999999999998</v>
      </c>
      <c r="J14">
        <f t="shared" si="1"/>
        <v>1.3</v>
      </c>
      <c r="K14">
        <f t="shared" si="2"/>
        <v>3.5</v>
      </c>
    </row>
    <row r="15" spans="1:11" x14ac:dyDescent="0.35">
      <c r="A15" t="s">
        <v>13</v>
      </c>
      <c r="B15">
        <v>2</v>
      </c>
      <c r="C15">
        <v>6</v>
      </c>
      <c r="D15">
        <v>5</v>
      </c>
      <c r="E15">
        <v>7</v>
      </c>
      <c r="F15">
        <v>6</v>
      </c>
      <c r="G15">
        <v>7</v>
      </c>
      <c r="H15">
        <v>8</v>
      </c>
      <c r="I15">
        <f t="shared" si="0"/>
        <v>4.3</v>
      </c>
      <c r="J15">
        <f t="shared" si="1"/>
        <v>6.7</v>
      </c>
      <c r="K15">
        <f t="shared" si="2"/>
        <v>6.3</v>
      </c>
    </row>
    <row r="16" spans="1:11" x14ac:dyDescent="0.35">
      <c r="A16" t="s">
        <v>14</v>
      </c>
      <c r="B16">
        <v>3</v>
      </c>
      <c r="C16">
        <v>2</v>
      </c>
      <c r="D16">
        <v>0</v>
      </c>
      <c r="E16">
        <v>8</v>
      </c>
      <c r="F16">
        <v>5</v>
      </c>
      <c r="G16">
        <v>7</v>
      </c>
      <c r="H16">
        <v>5</v>
      </c>
      <c r="I16">
        <f t="shared" si="0"/>
        <v>1.7</v>
      </c>
      <c r="J16">
        <f t="shared" si="1"/>
        <v>6.7</v>
      </c>
      <c r="K16">
        <f t="shared" si="2"/>
        <v>4.5</v>
      </c>
    </row>
    <row r="17" spans="1:11" x14ac:dyDescent="0.35">
      <c r="A17" t="s">
        <v>15</v>
      </c>
      <c r="B17">
        <v>2</v>
      </c>
      <c r="C17">
        <v>7</v>
      </c>
      <c r="D17">
        <v>6</v>
      </c>
      <c r="E17">
        <v>6</v>
      </c>
      <c r="F17">
        <v>7</v>
      </c>
      <c r="G17">
        <v>5</v>
      </c>
      <c r="H17">
        <v>9</v>
      </c>
      <c r="I17">
        <f t="shared" si="0"/>
        <v>5</v>
      </c>
      <c r="J17">
        <f t="shared" si="1"/>
        <v>6</v>
      </c>
      <c r="K17">
        <f t="shared" si="2"/>
        <v>6.7</v>
      </c>
    </row>
    <row r="18" spans="1:11" x14ac:dyDescent="0.35">
      <c r="A18" t="s">
        <v>16</v>
      </c>
      <c r="B18">
        <v>6</v>
      </c>
      <c r="C18">
        <v>9</v>
      </c>
      <c r="D18">
        <v>5</v>
      </c>
      <c r="E18">
        <v>7</v>
      </c>
      <c r="F18">
        <v>7</v>
      </c>
      <c r="G18">
        <v>7</v>
      </c>
      <c r="H18">
        <v>8</v>
      </c>
      <c r="I18">
        <f t="shared" si="0"/>
        <v>6.7</v>
      </c>
      <c r="J18">
        <f t="shared" si="1"/>
        <v>7</v>
      </c>
      <c r="K18">
        <f t="shared" si="2"/>
        <v>7.2</v>
      </c>
    </row>
    <row r="19" spans="1:11" x14ac:dyDescent="0.35">
      <c r="A19" t="s">
        <v>17</v>
      </c>
      <c r="B19">
        <v>3</v>
      </c>
      <c r="C19">
        <v>6</v>
      </c>
      <c r="D19">
        <v>5</v>
      </c>
      <c r="E19">
        <v>7</v>
      </c>
      <c r="F19">
        <v>2</v>
      </c>
      <c r="G19">
        <v>4</v>
      </c>
      <c r="H19">
        <v>5</v>
      </c>
      <c r="I19">
        <f t="shared" si="0"/>
        <v>4.7</v>
      </c>
      <c r="J19">
        <f t="shared" si="1"/>
        <v>4.3</v>
      </c>
      <c r="K19">
        <f t="shared" si="2"/>
        <v>4.7</v>
      </c>
    </row>
    <row r="20" spans="1:11" x14ac:dyDescent="0.35">
      <c r="A20" t="s">
        <v>18</v>
      </c>
      <c r="B20">
        <v>10</v>
      </c>
      <c r="C20">
        <v>9</v>
      </c>
      <c r="D20">
        <v>7</v>
      </c>
      <c r="E20">
        <v>10</v>
      </c>
      <c r="F20">
        <v>8</v>
      </c>
      <c r="G20">
        <v>7</v>
      </c>
      <c r="H20">
        <v>10</v>
      </c>
      <c r="I20">
        <f t="shared" si="0"/>
        <v>8.6999999999999993</v>
      </c>
      <c r="J20">
        <f t="shared" si="1"/>
        <v>8.3000000000000007</v>
      </c>
      <c r="K20">
        <f t="shared" si="2"/>
        <v>9</v>
      </c>
    </row>
    <row r="21" spans="1:11" x14ac:dyDescent="0.35">
      <c r="A21" t="s">
        <v>19</v>
      </c>
      <c r="B21">
        <v>10</v>
      </c>
      <c r="C21">
        <v>9</v>
      </c>
      <c r="D21">
        <v>7</v>
      </c>
      <c r="E21">
        <v>10</v>
      </c>
      <c r="F21">
        <v>8</v>
      </c>
      <c r="G21">
        <v>6</v>
      </c>
      <c r="H21">
        <v>10</v>
      </c>
      <c r="I21">
        <f t="shared" si="0"/>
        <v>8.6999999999999993</v>
      </c>
      <c r="J21">
        <f t="shared" si="1"/>
        <v>8</v>
      </c>
      <c r="K21">
        <f t="shared" si="2"/>
        <v>8.9</v>
      </c>
    </row>
    <row r="22" spans="1:11" x14ac:dyDescent="0.35">
      <c r="A22" t="s">
        <v>20</v>
      </c>
      <c r="B22">
        <v>0</v>
      </c>
      <c r="C22">
        <v>0</v>
      </c>
      <c r="D22">
        <v>1</v>
      </c>
      <c r="E22">
        <v>0</v>
      </c>
      <c r="F22">
        <v>5</v>
      </c>
      <c r="G22">
        <v>0</v>
      </c>
      <c r="H22">
        <v>0</v>
      </c>
      <c r="I22">
        <f t="shared" si="0"/>
        <v>0.3</v>
      </c>
      <c r="J22">
        <f t="shared" si="1"/>
        <v>1.7</v>
      </c>
      <c r="K22">
        <f t="shared" si="2"/>
        <v>0.7</v>
      </c>
    </row>
    <row r="23" spans="1:11" x14ac:dyDescent="0.35">
      <c r="A23" t="s">
        <v>21</v>
      </c>
      <c r="B23">
        <v>8</v>
      </c>
      <c r="C23">
        <v>7</v>
      </c>
      <c r="D23">
        <v>7</v>
      </c>
      <c r="E23">
        <v>9</v>
      </c>
      <c r="F23">
        <v>7</v>
      </c>
      <c r="G23">
        <v>7</v>
      </c>
      <c r="H23">
        <v>7</v>
      </c>
      <c r="I23">
        <f t="shared" si="0"/>
        <v>7.3</v>
      </c>
      <c r="J23">
        <f t="shared" si="1"/>
        <v>7.7</v>
      </c>
      <c r="K23">
        <f t="shared" si="2"/>
        <v>7.3</v>
      </c>
    </row>
    <row r="24" spans="1:11" x14ac:dyDescent="0.35">
      <c r="A24" t="s">
        <v>22</v>
      </c>
      <c r="B24">
        <v>4</v>
      </c>
      <c r="C24">
        <v>6</v>
      </c>
      <c r="D24">
        <v>6</v>
      </c>
      <c r="E24">
        <v>0</v>
      </c>
      <c r="F24">
        <v>7</v>
      </c>
      <c r="G24">
        <v>5</v>
      </c>
      <c r="H24">
        <v>8</v>
      </c>
      <c r="I24">
        <f t="shared" si="0"/>
        <v>5.3</v>
      </c>
      <c r="J24">
        <f t="shared" si="1"/>
        <v>4</v>
      </c>
      <c r="K24">
        <f t="shared" si="2"/>
        <v>5.8</v>
      </c>
    </row>
    <row r="26" spans="1:11" x14ac:dyDescent="0.35">
      <c r="A26" t="s">
        <v>23</v>
      </c>
      <c r="B26">
        <v>6.5</v>
      </c>
      <c r="C26">
        <v>2</v>
      </c>
      <c r="D26">
        <v>4</v>
      </c>
      <c r="E26">
        <v>4</v>
      </c>
      <c r="F26">
        <v>6</v>
      </c>
      <c r="G26">
        <v>6</v>
      </c>
      <c r="H26">
        <v>7</v>
      </c>
      <c r="I26">
        <f t="shared" ref="I26:I46" si="3">ROUND(AVERAGE(B26:D26),1)</f>
        <v>4.2</v>
      </c>
      <c r="J26">
        <f t="shared" ref="J26:J46" si="4">ROUND(AVERAGE(E26:G26),1)</f>
        <v>5.3</v>
      </c>
      <c r="K26">
        <f>ROUND(AVERAGE(H26:J26),1)</f>
        <v>5.5</v>
      </c>
    </row>
    <row r="27" spans="1:11" x14ac:dyDescent="0.35">
      <c r="A27" t="s">
        <v>24</v>
      </c>
      <c r="B27">
        <v>0</v>
      </c>
      <c r="C27">
        <v>0</v>
      </c>
      <c r="D27">
        <v>0</v>
      </c>
      <c r="E27">
        <v>1</v>
      </c>
      <c r="F27">
        <v>0</v>
      </c>
      <c r="G27">
        <v>1</v>
      </c>
      <c r="H27">
        <v>3</v>
      </c>
      <c r="I27">
        <f t="shared" si="3"/>
        <v>0</v>
      </c>
      <c r="J27">
        <f t="shared" si="4"/>
        <v>0.7</v>
      </c>
      <c r="K27">
        <f t="shared" ref="K27:K46" si="5">ROUND(AVERAGE(H27:J27),1)</f>
        <v>1.2</v>
      </c>
    </row>
    <row r="28" spans="1:11" x14ac:dyDescent="0.35">
      <c r="A28" t="s">
        <v>25</v>
      </c>
      <c r="B28">
        <v>8</v>
      </c>
      <c r="C28">
        <v>8</v>
      </c>
      <c r="D28">
        <v>4</v>
      </c>
      <c r="E28">
        <v>0</v>
      </c>
      <c r="F28">
        <v>0</v>
      </c>
      <c r="G28">
        <v>4</v>
      </c>
      <c r="H28">
        <v>7</v>
      </c>
      <c r="I28">
        <f t="shared" si="3"/>
        <v>6.7</v>
      </c>
      <c r="J28">
        <f t="shared" si="4"/>
        <v>1.3</v>
      </c>
      <c r="K28">
        <f t="shared" si="5"/>
        <v>5</v>
      </c>
    </row>
    <row r="29" spans="1:11" x14ac:dyDescent="0.35">
      <c r="A29" t="s">
        <v>26</v>
      </c>
      <c r="B29">
        <v>8</v>
      </c>
      <c r="C29">
        <v>5</v>
      </c>
      <c r="D29">
        <v>7</v>
      </c>
      <c r="E29">
        <v>4</v>
      </c>
      <c r="F29">
        <v>7</v>
      </c>
      <c r="G29">
        <v>8</v>
      </c>
      <c r="H29">
        <v>6</v>
      </c>
      <c r="I29">
        <f t="shared" si="3"/>
        <v>6.7</v>
      </c>
      <c r="J29">
        <f t="shared" si="4"/>
        <v>6.3</v>
      </c>
      <c r="K29">
        <f t="shared" si="5"/>
        <v>6.3</v>
      </c>
    </row>
    <row r="30" spans="1:11" x14ac:dyDescent="0.35">
      <c r="A30" t="s">
        <v>27</v>
      </c>
      <c r="B30">
        <v>6</v>
      </c>
      <c r="C30">
        <v>6</v>
      </c>
      <c r="D30">
        <v>3</v>
      </c>
      <c r="E30">
        <v>4</v>
      </c>
      <c r="F30">
        <v>3</v>
      </c>
      <c r="G30">
        <v>0</v>
      </c>
      <c r="H30">
        <v>8</v>
      </c>
      <c r="I30">
        <f t="shared" si="3"/>
        <v>5</v>
      </c>
      <c r="J30">
        <f t="shared" si="4"/>
        <v>2.2999999999999998</v>
      </c>
      <c r="K30">
        <f t="shared" si="5"/>
        <v>5.0999999999999996</v>
      </c>
    </row>
    <row r="31" spans="1:11" x14ac:dyDescent="0.35">
      <c r="A31" t="s">
        <v>28</v>
      </c>
      <c r="B31">
        <v>5</v>
      </c>
      <c r="C31">
        <v>8</v>
      </c>
      <c r="D31">
        <v>7</v>
      </c>
      <c r="E31">
        <v>7</v>
      </c>
      <c r="F31">
        <v>5</v>
      </c>
      <c r="G31">
        <v>0</v>
      </c>
      <c r="H31">
        <v>7.5</v>
      </c>
      <c r="I31">
        <f t="shared" si="3"/>
        <v>6.7</v>
      </c>
      <c r="J31">
        <f t="shared" si="4"/>
        <v>4</v>
      </c>
      <c r="K31">
        <f t="shared" si="5"/>
        <v>6.1</v>
      </c>
    </row>
    <row r="32" spans="1:11" x14ac:dyDescent="0.35">
      <c r="A32" t="s">
        <v>29</v>
      </c>
      <c r="B32">
        <v>8</v>
      </c>
      <c r="C32">
        <v>7</v>
      </c>
      <c r="D32">
        <v>8</v>
      </c>
      <c r="E32">
        <v>6</v>
      </c>
      <c r="F32">
        <v>4</v>
      </c>
      <c r="G32">
        <v>0</v>
      </c>
      <c r="H32">
        <v>7</v>
      </c>
      <c r="I32">
        <f t="shared" si="3"/>
        <v>7.7</v>
      </c>
      <c r="J32">
        <f t="shared" si="4"/>
        <v>3.3</v>
      </c>
      <c r="K32">
        <f t="shared" si="5"/>
        <v>6</v>
      </c>
    </row>
    <row r="33" spans="1:11" x14ac:dyDescent="0.35">
      <c r="A33" t="s">
        <v>30</v>
      </c>
      <c r="B33">
        <v>3</v>
      </c>
      <c r="C33">
        <v>0</v>
      </c>
      <c r="D33">
        <v>0</v>
      </c>
      <c r="E33">
        <v>7</v>
      </c>
      <c r="F33">
        <v>6</v>
      </c>
      <c r="G33">
        <v>8</v>
      </c>
      <c r="H33">
        <v>7</v>
      </c>
      <c r="I33">
        <f t="shared" si="3"/>
        <v>1</v>
      </c>
      <c r="J33">
        <f t="shared" si="4"/>
        <v>7</v>
      </c>
      <c r="K33">
        <f t="shared" si="5"/>
        <v>5</v>
      </c>
    </row>
    <row r="34" spans="1:11" x14ac:dyDescent="0.35">
      <c r="A34" t="s">
        <v>31</v>
      </c>
      <c r="B34">
        <v>8</v>
      </c>
      <c r="C34">
        <v>6</v>
      </c>
      <c r="D34">
        <v>7</v>
      </c>
      <c r="E34">
        <v>8</v>
      </c>
      <c r="F34">
        <v>6</v>
      </c>
      <c r="G34">
        <v>10</v>
      </c>
      <c r="H34">
        <v>9</v>
      </c>
      <c r="I34">
        <f t="shared" si="3"/>
        <v>7</v>
      </c>
      <c r="J34">
        <f t="shared" si="4"/>
        <v>8</v>
      </c>
      <c r="K34">
        <f t="shared" si="5"/>
        <v>8</v>
      </c>
    </row>
    <row r="35" spans="1:11" x14ac:dyDescent="0.35">
      <c r="A35" t="s">
        <v>32</v>
      </c>
      <c r="B35">
        <v>4</v>
      </c>
      <c r="C35">
        <v>4</v>
      </c>
      <c r="D35">
        <v>4</v>
      </c>
      <c r="E35">
        <v>5</v>
      </c>
      <c r="F35">
        <v>4</v>
      </c>
      <c r="G35">
        <v>6</v>
      </c>
      <c r="H35">
        <v>6</v>
      </c>
      <c r="I35">
        <f t="shared" si="3"/>
        <v>4</v>
      </c>
      <c r="J35">
        <f t="shared" si="4"/>
        <v>5</v>
      </c>
      <c r="K35">
        <f t="shared" si="5"/>
        <v>5</v>
      </c>
    </row>
    <row r="36" spans="1:11" x14ac:dyDescent="0.35">
      <c r="A36" t="s">
        <v>33</v>
      </c>
      <c r="B36">
        <v>7</v>
      </c>
      <c r="C36">
        <v>5</v>
      </c>
      <c r="D36">
        <v>5</v>
      </c>
      <c r="E36">
        <v>9</v>
      </c>
      <c r="F36">
        <v>6</v>
      </c>
      <c r="G36">
        <v>8</v>
      </c>
      <c r="H36">
        <v>6</v>
      </c>
      <c r="I36">
        <f t="shared" si="3"/>
        <v>5.7</v>
      </c>
      <c r="J36">
        <f t="shared" si="4"/>
        <v>7.7</v>
      </c>
      <c r="K36">
        <f t="shared" si="5"/>
        <v>6.5</v>
      </c>
    </row>
    <row r="37" spans="1:11" x14ac:dyDescent="0.35">
      <c r="A37" t="s">
        <v>34</v>
      </c>
      <c r="B37">
        <v>1</v>
      </c>
      <c r="C37">
        <v>5</v>
      </c>
      <c r="D37">
        <v>4</v>
      </c>
      <c r="E37">
        <v>5</v>
      </c>
      <c r="F37">
        <v>5</v>
      </c>
      <c r="G37">
        <v>5</v>
      </c>
      <c r="H37">
        <v>6</v>
      </c>
      <c r="I37">
        <f t="shared" si="3"/>
        <v>3.3</v>
      </c>
      <c r="J37">
        <f t="shared" si="4"/>
        <v>5</v>
      </c>
      <c r="K37">
        <f t="shared" si="5"/>
        <v>4.8</v>
      </c>
    </row>
    <row r="38" spans="1:11" x14ac:dyDescent="0.35">
      <c r="A38" t="s">
        <v>35</v>
      </c>
      <c r="B38">
        <v>7</v>
      </c>
      <c r="C38">
        <v>8</v>
      </c>
      <c r="D38">
        <v>6</v>
      </c>
      <c r="E38">
        <v>9</v>
      </c>
      <c r="F38">
        <v>7</v>
      </c>
      <c r="G38">
        <v>9</v>
      </c>
      <c r="H38">
        <v>0</v>
      </c>
      <c r="I38">
        <f t="shared" si="3"/>
        <v>7</v>
      </c>
      <c r="J38">
        <f t="shared" si="4"/>
        <v>8.3000000000000007</v>
      </c>
      <c r="K38">
        <f t="shared" si="5"/>
        <v>5.0999999999999996</v>
      </c>
    </row>
    <row r="39" spans="1:11" x14ac:dyDescent="0.35">
      <c r="A39" t="s">
        <v>36</v>
      </c>
      <c r="B39">
        <v>4</v>
      </c>
      <c r="C39">
        <v>5</v>
      </c>
      <c r="D39">
        <v>5</v>
      </c>
      <c r="E39">
        <v>6</v>
      </c>
      <c r="F39">
        <v>6</v>
      </c>
      <c r="G39">
        <v>6</v>
      </c>
      <c r="H39">
        <v>8</v>
      </c>
      <c r="I39">
        <f t="shared" si="3"/>
        <v>4.7</v>
      </c>
      <c r="J39">
        <f t="shared" si="4"/>
        <v>6</v>
      </c>
      <c r="K39">
        <f t="shared" si="5"/>
        <v>6.2</v>
      </c>
    </row>
    <row r="40" spans="1:11" x14ac:dyDescent="0.35">
      <c r="A40" t="s">
        <v>37</v>
      </c>
      <c r="B40">
        <v>1</v>
      </c>
      <c r="C40">
        <v>5</v>
      </c>
      <c r="D40">
        <v>4</v>
      </c>
      <c r="E40">
        <v>5</v>
      </c>
      <c r="F40">
        <v>6</v>
      </c>
      <c r="G40">
        <v>7</v>
      </c>
      <c r="H40">
        <v>5</v>
      </c>
      <c r="I40">
        <f t="shared" si="3"/>
        <v>3.3</v>
      </c>
      <c r="J40">
        <f t="shared" si="4"/>
        <v>6</v>
      </c>
      <c r="K40">
        <f t="shared" si="5"/>
        <v>4.8</v>
      </c>
    </row>
    <row r="41" spans="1:11" x14ac:dyDescent="0.35">
      <c r="A41" t="s">
        <v>38</v>
      </c>
      <c r="B41">
        <v>5</v>
      </c>
      <c r="C41">
        <v>5</v>
      </c>
      <c r="D41">
        <v>6</v>
      </c>
      <c r="E41">
        <v>7</v>
      </c>
      <c r="F41">
        <v>4</v>
      </c>
      <c r="G41">
        <v>8</v>
      </c>
      <c r="H41">
        <v>5</v>
      </c>
      <c r="I41">
        <f t="shared" si="3"/>
        <v>5.3</v>
      </c>
      <c r="J41">
        <f t="shared" si="4"/>
        <v>6.3</v>
      </c>
      <c r="K41">
        <f t="shared" si="5"/>
        <v>5.5</v>
      </c>
    </row>
    <row r="42" spans="1:11" x14ac:dyDescent="0.35">
      <c r="A42" t="s">
        <v>39</v>
      </c>
      <c r="B42">
        <v>4</v>
      </c>
      <c r="C42">
        <v>5</v>
      </c>
      <c r="D42">
        <v>4</v>
      </c>
      <c r="E42">
        <v>6</v>
      </c>
      <c r="F42">
        <v>0</v>
      </c>
      <c r="G42">
        <v>8</v>
      </c>
      <c r="H42">
        <v>8</v>
      </c>
      <c r="I42">
        <f t="shared" si="3"/>
        <v>4.3</v>
      </c>
      <c r="J42">
        <f t="shared" si="4"/>
        <v>4.7</v>
      </c>
      <c r="K42">
        <f t="shared" si="5"/>
        <v>5.7</v>
      </c>
    </row>
    <row r="43" spans="1:11" x14ac:dyDescent="0.35">
      <c r="A43" t="s">
        <v>40</v>
      </c>
      <c r="B43">
        <v>5</v>
      </c>
      <c r="C43">
        <v>0</v>
      </c>
      <c r="D43">
        <v>0</v>
      </c>
      <c r="E43">
        <v>5</v>
      </c>
      <c r="F43">
        <v>5</v>
      </c>
      <c r="G43">
        <v>5</v>
      </c>
      <c r="H43">
        <v>6</v>
      </c>
      <c r="I43">
        <f t="shared" si="3"/>
        <v>1.7</v>
      </c>
      <c r="J43">
        <f t="shared" si="4"/>
        <v>5</v>
      </c>
      <c r="K43">
        <f t="shared" si="5"/>
        <v>4.2</v>
      </c>
    </row>
    <row r="44" spans="1:11" x14ac:dyDescent="0.35">
      <c r="A44" t="s">
        <v>41</v>
      </c>
      <c r="B44">
        <v>4</v>
      </c>
      <c r="C44">
        <v>6</v>
      </c>
      <c r="D44">
        <v>6</v>
      </c>
      <c r="E44">
        <v>6</v>
      </c>
      <c r="F44">
        <v>4</v>
      </c>
      <c r="G44">
        <v>6</v>
      </c>
      <c r="H44">
        <v>7</v>
      </c>
      <c r="I44">
        <f t="shared" si="3"/>
        <v>5.3</v>
      </c>
      <c r="J44">
        <f t="shared" si="4"/>
        <v>5.3</v>
      </c>
      <c r="K44">
        <f t="shared" si="5"/>
        <v>5.9</v>
      </c>
    </row>
    <row r="45" spans="1:11" x14ac:dyDescent="0.35">
      <c r="A45" t="s">
        <v>42</v>
      </c>
      <c r="B45">
        <v>6</v>
      </c>
      <c r="C45">
        <v>6</v>
      </c>
      <c r="D45">
        <v>7</v>
      </c>
      <c r="E45">
        <v>8</v>
      </c>
      <c r="F45">
        <v>5</v>
      </c>
      <c r="G45">
        <v>8</v>
      </c>
      <c r="H45">
        <v>8</v>
      </c>
      <c r="I45">
        <f t="shared" si="3"/>
        <v>6.3</v>
      </c>
      <c r="J45">
        <f t="shared" si="4"/>
        <v>7</v>
      </c>
      <c r="K45">
        <f t="shared" si="5"/>
        <v>7.1</v>
      </c>
    </row>
    <row r="46" spans="1:11" x14ac:dyDescent="0.35">
      <c r="A46" t="s">
        <v>43</v>
      </c>
      <c r="B46">
        <v>0</v>
      </c>
      <c r="C46">
        <v>0</v>
      </c>
      <c r="D46">
        <v>0</v>
      </c>
      <c r="E46">
        <v>5</v>
      </c>
      <c r="F46">
        <v>7</v>
      </c>
      <c r="G46">
        <v>1</v>
      </c>
      <c r="H46">
        <v>0</v>
      </c>
      <c r="I46">
        <f t="shared" si="3"/>
        <v>0</v>
      </c>
      <c r="J46">
        <f t="shared" si="4"/>
        <v>4.3</v>
      </c>
      <c r="K46">
        <f t="shared" si="5"/>
        <v>1.4</v>
      </c>
    </row>
  </sheetData>
  <conditionalFormatting sqref="K2">
    <cfRule type="cellIs" dxfId="18" priority="6" operator="lessThan">
      <formula>4</formula>
    </cfRule>
    <cfRule type="cellIs" dxfId="17" priority="7" operator="between">
      <formula>4</formula>
      <formula>5</formula>
    </cfRule>
  </conditionalFormatting>
  <conditionalFormatting sqref="K3:K24">
    <cfRule type="cellIs" dxfId="16" priority="3" operator="lessThan">
      <formula>4</formula>
    </cfRule>
    <cfRule type="cellIs" dxfId="15" priority="4" operator="between">
      <formula>4</formula>
      <formula>5</formula>
    </cfRule>
  </conditionalFormatting>
  <conditionalFormatting sqref="K26:K46">
    <cfRule type="cellIs" dxfId="14" priority="1" operator="lessThan">
      <formula>4</formula>
    </cfRule>
    <cfRule type="cellIs" dxfId="13" priority="2" operator="between">
      <formula>4</formula>
      <formula>5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9"/>
  <sheetViews>
    <sheetView tabSelected="1" zoomScale="78" zoomScaleNormal="78" workbookViewId="0">
      <selection activeCell="K8" sqref="K8"/>
    </sheetView>
  </sheetViews>
  <sheetFormatPr defaultRowHeight="14.5" x14ac:dyDescent="0.35"/>
  <cols>
    <col min="3" max="3" width="10.7265625" style="1" customWidth="1"/>
    <col min="4" max="4" width="21.7265625" customWidth="1"/>
    <col min="5" max="7" width="3.81640625" customWidth="1"/>
    <col min="8" max="9" width="4.7265625" customWidth="1"/>
    <col min="10" max="11" width="3.81640625" customWidth="1"/>
    <col min="12" max="12" width="5.1796875" customWidth="1"/>
    <col min="13" max="13" width="3.36328125" customWidth="1"/>
  </cols>
  <sheetData>
    <row r="1" spans="1:14" x14ac:dyDescent="0.35">
      <c r="A1" t="s">
        <v>145</v>
      </c>
      <c r="L1" t="s">
        <v>147</v>
      </c>
      <c r="M1" t="s">
        <v>148</v>
      </c>
    </row>
    <row r="2" spans="1:14" x14ac:dyDescent="0.35">
      <c r="A2">
        <v>1</v>
      </c>
      <c r="B2">
        <v>1</v>
      </c>
      <c r="C2" s="1">
        <v>17003441</v>
      </c>
      <c r="D2" t="s">
        <v>44</v>
      </c>
      <c r="E2">
        <v>6</v>
      </c>
      <c r="G2">
        <v>4</v>
      </c>
      <c r="H2">
        <v>6</v>
      </c>
      <c r="I2" t="s">
        <v>149</v>
      </c>
      <c r="J2">
        <v>9</v>
      </c>
      <c r="K2" s="2">
        <f t="shared" ref="K2:K48" si="0">ROUND(AVERAGE(E2:H2),1)</f>
        <v>5.3</v>
      </c>
      <c r="L2">
        <v>7</v>
      </c>
      <c r="M2">
        <v>4</v>
      </c>
      <c r="N2" s="3">
        <f>AVERAGE(J2:K2)*0.2+L2*0.3+M2*0.5</f>
        <v>5.53</v>
      </c>
    </row>
    <row r="3" spans="1:14" x14ac:dyDescent="0.35">
      <c r="A3">
        <v>2</v>
      </c>
      <c r="B3">
        <v>2</v>
      </c>
      <c r="C3" s="1">
        <v>17003582</v>
      </c>
      <c r="D3" t="s">
        <v>45</v>
      </c>
      <c r="E3">
        <v>5</v>
      </c>
      <c r="F3">
        <v>6</v>
      </c>
      <c r="G3">
        <v>5</v>
      </c>
      <c r="H3">
        <v>6</v>
      </c>
      <c r="I3" t="s">
        <v>149</v>
      </c>
      <c r="J3">
        <v>10</v>
      </c>
      <c r="K3" s="2">
        <f>ROUND(AVERAGE(E3:H3),1)+1</f>
        <v>6.5</v>
      </c>
      <c r="L3">
        <v>5</v>
      </c>
      <c r="M3">
        <v>4</v>
      </c>
      <c r="N3" s="3">
        <f>AVERAGE(J3:K3)*0.2+L3*0.3+M3*0.5</f>
        <v>5.15</v>
      </c>
    </row>
    <row r="4" spans="1:14" hidden="1" x14ac:dyDescent="0.35">
      <c r="B4">
        <v>3</v>
      </c>
      <c r="C4" s="1">
        <v>17002923</v>
      </c>
      <c r="D4" t="s">
        <v>46</v>
      </c>
      <c r="K4" s="2" t="e">
        <f t="shared" si="0"/>
        <v>#DIV/0!</v>
      </c>
      <c r="M4">
        <v>4</v>
      </c>
      <c r="N4" s="3" t="e">
        <f t="shared" ref="N4:N14" si="1">AVERAGE(J4:K4)*0.2+L4*0.3+M4*0.5</f>
        <v>#DIV/0!</v>
      </c>
    </row>
    <row r="5" spans="1:14" x14ac:dyDescent="0.35">
      <c r="A5">
        <v>3</v>
      </c>
      <c r="B5">
        <v>4</v>
      </c>
      <c r="C5" s="1">
        <v>17003058</v>
      </c>
      <c r="D5" t="s">
        <v>47</v>
      </c>
      <c r="E5">
        <v>6</v>
      </c>
      <c r="F5">
        <v>6</v>
      </c>
      <c r="G5">
        <v>5</v>
      </c>
      <c r="I5" t="s">
        <v>149</v>
      </c>
      <c r="J5">
        <v>9</v>
      </c>
      <c r="K5" s="2">
        <f>ROUND(AVERAGE(E5:H5),1)-0.1</f>
        <v>5.6000000000000005</v>
      </c>
      <c r="L5">
        <v>4</v>
      </c>
      <c r="M5">
        <v>4</v>
      </c>
      <c r="N5" s="3">
        <f t="shared" si="1"/>
        <v>4.66</v>
      </c>
    </row>
    <row r="6" spans="1:14" x14ac:dyDescent="0.35">
      <c r="A6">
        <v>4</v>
      </c>
      <c r="B6">
        <v>5</v>
      </c>
      <c r="C6" s="1">
        <v>17003012</v>
      </c>
      <c r="D6" t="s">
        <v>48</v>
      </c>
      <c r="F6">
        <v>7</v>
      </c>
      <c r="G6">
        <v>6</v>
      </c>
      <c r="H6">
        <v>6</v>
      </c>
      <c r="I6" t="s">
        <v>149</v>
      </c>
      <c r="J6">
        <v>9</v>
      </c>
      <c r="K6" s="2">
        <f>ROUND(AVERAGE(E6:H6),1)+0.3</f>
        <v>6.6</v>
      </c>
      <c r="L6">
        <v>5</v>
      </c>
      <c r="M6">
        <v>4</v>
      </c>
      <c r="N6" s="3">
        <f t="shared" si="1"/>
        <v>5.0600000000000005</v>
      </c>
    </row>
    <row r="7" spans="1:14" x14ac:dyDescent="0.35">
      <c r="A7">
        <v>5</v>
      </c>
      <c r="B7">
        <v>6</v>
      </c>
      <c r="C7" s="1">
        <v>17003365</v>
      </c>
      <c r="D7" t="s">
        <v>49</v>
      </c>
      <c r="F7">
        <v>5</v>
      </c>
      <c r="G7">
        <v>4</v>
      </c>
      <c r="H7">
        <v>5</v>
      </c>
      <c r="I7" t="s">
        <v>149</v>
      </c>
      <c r="J7">
        <v>9</v>
      </c>
      <c r="K7" s="2">
        <f t="shared" si="0"/>
        <v>4.7</v>
      </c>
      <c r="L7">
        <v>4</v>
      </c>
      <c r="M7">
        <v>4</v>
      </c>
      <c r="N7" s="3">
        <f t="shared" si="1"/>
        <v>4.57</v>
      </c>
    </row>
    <row r="8" spans="1:14" x14ac:dyDescent="0.35">
      <c r="A8">
        <v>6</v>
      </c>
      <c r="B8">
        <v>7</v>
      </c>
      <c r="C8" s="1">
        <v>17003281</v>
      </c>
      <c r="D8" t="s">
        <v>50</v>
      </c>
      <c r="G8">
        <v>6</v>
      </c>
      <c r="H8">
        <v>6</v>
      </c>
      <c r="J8">
        <v>6</v>
      </c>
      <c r="K8" s="2">
        <f t="shared" si="0"/>
        <v>6</v>
      </c>
      <c r="L8">
        <v>6</v>
      </c>
      <c r="M8">
        <v>4</v>
      </c>
      <c r="N8" s="3">
        <f t="shared" si="1"/>
        <v>5</v>
      </c>
    </row>
    <row r="9" spans="1:14" hidden="1" x14ac:dyDescent="0.35">
      <c r="B9">
        <v>8</v>
      </c>
      <c r="C9" s="1">
        <v>17001833</v>
      </c>
      <c r="D9" t="s">
        <v>51</v>
      </c>
      <c r="K9" s="2" t="e">
        <f t="shared" si="0"/>
        <v>#DIV/0!</v>
      </c>
      <c r="M9">
        <v>4</v>
      </c>
      <c r="N9" s="3" t="e">
        <f t="shared" si="1"/>
        <v>#DIV/0!</v>
      </c>
    </row>
    <row r="10" spans="1:14" hidden="1" x14ac:dyDescent="0.35">
      <c r="B10">
        <v>9</v>
      </c>
      <c r="C10" s="1">
        <v>17003384</v>
      </c>
      <c r="D10" t="s">
        <v>52</v>
      </c>
      <c r="K10" s="2" t="e">
        <f t="shared" si="0"/>
        <v>#DIV/0!</v>
      </c>
      <c r="M10">
        <v>4</v>
      </c>
      <c r="N10" s="3" t="e">
        <f t="shared" si="1"/>
        <v>#DIV/0!</v>
      </c>
    </row>
    <row r="11" spans="1:14" x14ac:dyDescent="0.35">
      <c r="A11">
        <v>7</v>
      </c>
      <c r="B11">
        <v>10</v>
      </c>
      <c r="C11" s="1">
        <v>17003340</v>
      </c>
      <c r="D11" t="s">
        <v>53</v>
      </c>
      <c r="F11">
        <v>7</v>
      </c>
      <c r="G11">
        <v>7</v>
      </c>
      <c r="H11">
        <v>6</v>
      </c>
      <c r="I11" t="s">
        <v>149</v>
      </c>
      <c r="J11">
        <v>9</v>
      </c>
      <c r="K11" s="2">
        <f t="shared" si="0"/>
        <v>6.7</v>
      </c>
      <c r="L11">
        <v>5</v>
      </c>
      <c r="M11">
        <v>4</v>
      </c>
      <c r="N11" s="3">
        <f t="shared" si="1"/>
        <v>5.07</v>
      </c>
    </row>
    <row r="12" spans="1:14" x14ac:dyDescent="0.35">
      <c r="A12">
        <v>8</v>
      </c>
      <c r="B12">
        <v>11</v>
      </c>
      <c r="C12" s="1">
        <v>17003114</v>
      </c>
      <c r="D12" t="s">
        <v>54</v>
      </c>
      <c r="E12">
        <v>5</v>
      </c>
      <c r="F12">
        <v>5</v>
      </c>
      <c r="G12">
        <v>4</v>
      </c>
      <c r="H12">
        <v>6</v>
      </c>
      <c r="I12" t="s">
        <v>149</v>
      </c>
      <c r="J12">
        <v>10</v>
      </c>
      <c r="K12" s="2">
        <f>ROUND(AVERAGE(E12:H12),1)+1</f>
        <v>6</v>
      </c>
      <c r="L12">
        <v>5</v>
      </c>
      <c r="M12">
        <v>4</v>
      </c>
      <c r="N12" s="3">
        <f t="shared" si="1"/>
        <v>5.0999999999999996</v>
      </c>
    </row>
    <row r="13" spans="1:14" x14ac:dyDescent="0.35">
      <c r="A13">
        <v>9</v>
      </c>
      <c r="B13">
        <v>12</v>
      </c>
      <c r="C13" s="1">
        <v>17003353</v>
      </c>
      <c r="D13" t="s">
        <v>55</v>
      </c>
      <c r="F13">
        <v>5</v>
      </c>
      <c r="G13">
        <v>5</v>
      </c>
      <c r="H13">
        <v>7</v>
      </c>
      <c r="I13" t="s">
        <v>149</v>
      </c>
      <c r="J13">
        <v>9</v>
      </c>
      <c r="K13" s="2">
        <f t="shared" si="0"/>
        <v>5.7</v>
      </c>
      <c r="L13">
        <v>5</v>
      </c>
      <c r="M13">
        <v>4</v>
      </c>
      <c r="N13" s="3">
        <f t="shared" si="1"/>
        <v>4.97</v>
      </c>
    </row>
    <row r="14" spans="1:14" x14ac:dyDescent="0.35">
      <c r="A14">
        <v>10</v>
      </c>
      <c r="B14">
        <v>13</v>
      </c>
      <c r="C14" s="1">
        <v>17004342</v>
      </c>
      <c r="D14" t="s">
        <v>56</v>
      </c>
      <c r="F14">
        <v>6</v>
      </c>
      <c r="J14">
        <v>4</v>
      </c>
      <c r="K14" s="2">
        <f t="shared" si="0"/>
        <v>6</v>
      </c>
      <c r="L14">
        <v>4</v>
      </c>
      <c r="M14">
        <v>4</v>
      </c>
      <c r="N14" s="3">
        <f t="shared" si="1"/>
        <v>4.2</v>
      </c>
    </row>
    <row r="15" spans="1:14" hidden="1" x14ac:dyDescent="0.35">
      <c r="B15">
        <v>14</v>
      </c>
      <c r="C15" s="1">
        <v>17003363</v>
      </c>
      <c r="D15" t="s">
        <v>57</v>
      </c>
      <c r="K15" s="2" t="e">
        <f t="shared" si="0"/>
        <v>#DIV/0!</v>
      </c>
      <c r="M15">
        <v>4</v>
      </c>
      <c r="N15" s="3" t="e">
        <f t="shared" ref="N15" si="2">K15*0.2+L15*0.3+M15*0.5</f>
        <v>#DIV/0!</v>
      </c>
    </row>
    <row r="16" spans="1:14" x14ac:dyDescent="0.35">
      <c r="A16">
        <v>11</v>
      </c>
      <c r="B16">
        <v>15</v>
      </c>
      <c r="C16" s="1">
        <v>17003342</v>
      </c>
      <c r="D16" t="s">
        <v>58</v>
      </c>
      <c r="E16">
        <v>5</v>
      </c>
      <c r="F16">
        <v>5</v>
      </c>
      <c r="G16">
        <v>4</v>
      </c>
      <c r="H16">
        <v>5</v>
      </c>
      <c r="I16" t="s">
        <v>149</v>
      </c>
      <c r="J16">
        <v>10</v>
      </c>
      <c r="K16" s="2">
        <f>ROUND(AVERAGE(E16:H16),1)+1-0.1</f>
        <v>5.7</v>
      </c>
      <c r="L16">
        <v>3</v>
      </c>
      <c r="M16">
        <v>4</v>
      </c>
      <c r="N16" s="3">
        <f>AVERAGE(J16:K16)*0.2+L16*0.3+M16*0.5</f>
        <v>4.47</v>
      </c>
    </row>
    <row r="17" spans="1:14" x14ac:dyDescent="0.35">
      <c r="A17">
        <v>12</v>
      </c>
      <c r="B17">
        <v>16</v>
      </c>
      <c r="C17" s="1">
        <v>17003442</v>
      </c>
      <c r="D17" t="s">
        <v>59</v>
      </c>
      <c r="E17">
        <v>5</v>
      </c>
      <c r="F17">
        <v>6</v>
      </c>
      <c r="H17">
        <v>7</v>
      </c>
      <c r="I17" t="s">
        <v>149</v>
      </c>
      <c r="J17">
        <v>9</v>
      </c>
      <c r="K17" s="2">
        <f t="shared" si="0"/>
        <v>6</v>
      </c>
      <c r="L17">
        <v>4</v>
      </c>
      <c r="M17">
        <v>4</v>
      </c>
      <c r="N17" s="3">
        <f t="shared" ref="N17:N47" si="3">AVERAGE(J17:K17)*0.2+L17*0.3+M17*0.5</f>
        <v>4.7</v>
      </c>
    </row>
    <row r="18" spans="1:14" x14ac:dyDescent="0.35">
      <c r="A18">
        <v>13</v>
      </c>
      <c r="B18">
        <v>17</v>
      </c>
      <c r="C18" s="1">
        <v>17002971</v>
      </c>
      <c r="D18" t="s">
        <v>60</v>
      </c>
      <c r="E18">
        <v>5</v>
      </c>
      <c r="F18">
        <v>6</v>
      </c>
      <c r="G18">
        <v>6</v>
      </c>
      <c r="J18">
        <v>6</v>
      </c>
      <c r="K18" s="2">
        <f t="shared" si="0"/>
        <v>5.7</v>
      </c>
      <c r="L18">
        <v>4</v>
      </c>
      <c r="M18">
        <v>4</v>
      </c>
      <c r="N18" s="3">
        <f t="shared" si="3"/>
        <v>4.37</v>
      </c>
    </row>
    <row r="19" spans="1:14" hidden="1" x14ac:dyDescent="0.35">
      <c r="B19">
        <v>18</v>
      </c>
      <c r="C19" s="1">
        <v>17003352</v>
      </c>
      <c r="D19" t="s">
        <v>61</v>
      </c>
      <c r="K19" s="2" t="e">
        <f t="shared" si="0"/>
        <v>#DIV/0!</v>
      </c>
      <c r="M19">
        <v>4</v>
      </c>
      <c r="N19" s="3" t="e">
        <f t="shared" si="3"/>
        <v>#DIV/0!</v>
      </c>
    </row>
    <row r="20" spans="1:14" hidden="1" x14ac:dyDescent="0.35">
      <c r="B20">
        <v>19</v>
      </c>
      <c r="C20" s="1">
        <v>17003193</v>
      </c>
      <c r="D20" t="s">
        <v>62</v>
      </c>
      <c r="K20" s="2" t="e">
        <f t="shared" si="0"/>
        <v>#DIV/0!</v>
      </c>
      <c r="M20">
        <v>4</v>
      </c>
      <c r="N20" s="3" t="e">
        <f t="shared" si="3"/>
        <v>#DIV/0!</v>
      </c>
    </row>
    <row r="21" spans="1:14" x14ac:dyDescent="0.35">
      <c r="A21">
        <v>14</v>
      </c>
      <c r="B21">
        <v>20</v>
      </c>
      <c r="C21" s="1">
        <v>17004788</v>
      </c>
      <c r="D21" t="s">
        <v>63</v>
      </c>
      <c r="F21">
        <v>6</v>
      </c>
      <c r="G21">
        <v>6</v>
      </c>
      <c r="H21">
        <v>4</v>
      </c>
      <c r="I21" t="s">
        <v>149</v>
      </c>
      <c r="J21">
        <v>9</v>
      </c>
      <c r="K21" s="2">
        <f t="shared" si="0"/>
        <v>5.3</v>
      </c>
      <c r="L21">
        <v>7</v>
      </c>
      <c r="M21">
        <v>4</v>
      </c>
      <c r="N21" s="3">
        <f t="shared" si="3"/>
        <v>5.53</v>
      </c>
    </row>
    <row r="22" spans="1:14" x14ac:dyDescent="0.35">
      <c r="A22">
        <v>15</v>
      </c>
      <c r="B22">
        <v>21</v>
      </c>
      <c r="C22" s="1">
        <v>17003294</v>
      </c>
      <c r="D22" t="s">
        <v>64</v>
      </c>
      <c r="F22">
        <v>6</v>
      </c>
      <c r="G22">
        <v>5</v>
      </c>
      <c r="H22">
        <v>6</v>
      </c>
      <c r="I22" t="s">
        <v>149</v>
      </c>
      <c r="J22">
        <v>9</v>
      </c>
      <c r="K22" s="2">
        <f t="shared" si="0"/>
        <v>5.7</v>
      </c>
      <c r="L22" s="2">
        <v>3</v>
      </c>
      <c r="M22">
        <v>4</v>
      </c>
      <c r="N22" s="3">
        <f t="shared" si="3"/>
        <v>4.37</v>
      </c>
    </row>
    <row r="23" spans="1:14" hidden="1" x14ac:dyDescent="0.35">
      <c r="B23">
        <v>22</v>
      </c>
      <c r="C23" s="1">
        <v>17003349</v>
      </c>
      <c r="D23" t="s">
        <v>65</v>
      </c>
      <c r="K23" s="2" t="e">
        <f t="shared" si="0"/>
        <v>#DIV/0!</v>
      </c>
      <c r="M23">
        <v>4</v>
      </c>
      <c r="N23" s="3" t="e">
        <f t="shared" si="3"/>
        <v>#DIV/0!</v>
      </c>
    </row>
    <row r="24" spans="1:14" x14ac:dyDescent="0.35">
      <c r="A24">
        <v>16</v>
      </c>
      <c r="B24">
        <v>23</v>
      </c>
      <c r="C24" s="1">
        <v>17003208</v>
      </c>
      <c r="D24" t="s">
        <v>66</v>
      </c>
      <c r="F24">
        <v>6</v>
      </c>
      <c r="G24">
        <v>6</v>
      </c>
      <c r="H24">
        <v>5</v>
      </c>
      <c r="I24" t="s">
        <v>149</v>
      </c>
      <c r="J24">
        <v>9</v>
      </c>
      <c r="K24" s="2">
        <f t="shared" si="0"/>
        <v>5.7</v>
      </c>
      <c r="L24">
        <v>4</v>
      </c>
      <c r="M24">
        <v>4</v>
      </c>
      <c r="N24" s="3">
        <f t="shared" si="3"/>
        <v>4.67</v>
      </c>
    </row>
    <row r="25" spans="1:14" x14ac:dyDescent="0.35">
      <c r="A25">
        <v>17</v>
      </c>
      <c r="B25">
        <v>24</v>
      </c>
      <c r="C25" s="1">
        <v>17003362</v>
      </c>
      <c r="D25" t="s">
        <v>67</v>
      </c>
      <c r="F25">
        <v>5</v>
      </c>
      <c r="G25">
        <v>5</v>
      </c>
      <c r="H25">
        <v>5</v>
      </c>
      <c r="I25" t="s">
        <v>149</v>
      </c>
      <c r="J25">
        <v>9</v>
      </c>
      <c r="K25" s="2">
        <f t="shared" si="0"/>
        <v>5</v>
      </c>
      <c r="L25">
        <v>6</v>
      </c>
      <c r="M25">
        <v>4</v>
      </c>
      <c r="N25" s="3">
        <f t="shared" si="3"/>
        <v>5.2</v>
      </c>
    </row>
    <row r="26" spans="1:14" x14ac:dyDescent="0.35">
      <c r="A26">
        <v>18</v>
      </c>
      <c r="B26">
        <v>25</v>
      </c>
      <c r="C26" s="1">
        <v>17003489</v>
      </c>
      <c r="D26" t="s">
        <v>68</v>
      </c>
      <c r="E26">
        <v>5</v>
      </c>
      <c r="G26">
        <v>4</v>
      </c>
      <c r="H26">
        <v>1</v>
      </c>
      <c r="I26" t="s">
        <v>149</v>
      </c>
      <c r="J26">
        <v>7</v>
      </c>
      <c r="K26" s="2">
        <f t="shared" si="0"/>
        <v>3.3</v>
      </c>
      <c r="L26">
        <v>6</v>
      </c>
      <c r="M26">
        <v>4</v>
      </c>
      <c r="N26" s="3">
        <f t="shared" si="3"/>
        <v>4.83</v>
      </c>
    </row>
    <row r="27" spans="1:14" x14ac:dyDescent="0.35">
      <c r="A27">
        <v>19</v>
      </c>
      <c r="B27">
        <v>26</v>
      </c>
      <c r="C27" s="1">
        <v>17003517</v>
      </c>
      <c r="D27" t="s">
        <v>69</v>
      </c>
      <c r="F27">
        <v>6</v>
      </c>
      <c r="G27">
        <v>4</v>
      </c>
      <c r="H27">
        <v>4</v>
      </c>
      <c r="I27" t="s">
        <v>149</v>
      </c>
      <c r="J27">
        <v>7</v>
      </c>
      <c r="K27" s="2">
        <f t="shared" si="0"/>
        <v>4.7</v>
      </c>
      <c r="L27">
        <v>4</v>
      </c>
      <c r="M27">
        <v>4</v>
      </c>
      <c r="N27" s="3">
        <f t="shared" si="3"/>
        <v>4.37</v>
      </c>
    </row>
    <row r="28" spans="1:14" hidden="1" x14ac:dyDescent="0.35">
      <c r="B28">
        <v>27</v>
      </c>
      <c r="C28" s="1">
        <v>17002897</v>
      </c>
      <c r="D28" t="s">
        <v>70</v>
      </c>
      <c r="K28" s="2" t="e">
        <f t="shared" si="0"/>
        <v>#DIV/0!</v>
      </c>
      <c r="M28">
        <v>4</v>
      </c>
      <c r="N28" s="3" t="e">
        <f t="shared" si="3"/>
        <v>#DIV/0!</v>
      </c>
    </row>
    <row r="29" spans="1:14" x14ac:dyDescent="0.35">
      <c r="A29">
        <v>20</v>
      </c>
      <c r="B29">
        <v>28</v>
      </c>
      <c r="C29" s="1">
        <v>17002998</v>
      </c>
      <c r="D29" t="s">
        <v>71</v>
      </c>
      <c r="F29">
        <v>5</v>
      </c>
      <c r="G29">
        <v>4</v>
      </c>
      <c r="H29">
        <v>4</v>
      </c>
      <c r="J29">
        <v>6</v>
      </c>
      <c r="K29" s="2">
        <f t="shared" si="0"/>
        <v>4.3</v>
      </c>
      <c r="L29">
        <v>4</v>
      </c>
      <c r="M29">
        <v>4</v>
      </c>
      <c r="N29" s="3">
        <f t="shared" si="3"/>
        <v>4.2300000000000004</v>
      </c>
    </row>
    <row r="30" spans="1:14" hidden="1" x14ac:dyDescent="0.35">
      <c r="B30">
        <v>29</v>
      </c>
      <c r="C30" s="1">
        <v>17003245</v>
      </c>
      <c r="D30" t="s">
        <v>72</v>
      </c>
      <c r="K30" s="2" t="e">
        <f t="shared" si="0"/>
        <v>#DIV/0!</v>
      </c>
      <c r="M30">
        <v>4</v>
      </c>
      <c r="N30" s="3" t="e">
        <f t="shared" si="3"/>
        <v>#DIV/0!</v>
      </c>
    </row>
    <row r="31" spans="1:14" x14ac:dyDescent="0.35">
      <c r="A31">
        <v>21</v>
      </c>
      <c r="B31">
        <v>30</v>
      </c>
      <c r="C31" s="1">
        <v>17002838</v>
      </c>
      <c r="D31" t="s">
        <v>73</v>
      </c>
      <c r="G31">
        <v>4</v>
      </c>
      <c r="H31">
        <v>5</v>
      </c>
      <c r="J31">
        <v>6</v>
      </c>
      <c r="K31" s="2">
        <f t="shared" si="0"/>
        <v>4.5</v>
      </c>
      <c r="L31">
        <v>4</v>
      </c>
      <c r="M31">
        <v>4</v>
      </c>
      <c r="N31" s="3">
        <f t="shared" si="3"/>
        <v>4.25</v>
      </c>
    </row>
    <row r="32" spans="1:14" x14ac:dyDescent="0.35">
      <c r="A32">
        <v>22</v>
      </c>
      <c r="B32">
        <v>31</v>
      </c>
      <c r="C32" s="1">
        <v>17003036</v>
      </c>
      <c r="D32" t="s">
        <v>74</v>
      </c>
      <c r="F32">
        <v>5</v>
      </c>
      <c r="G32">
        <v>5</v>
      </c>
      <c r="H32">
        <v>4</v>
      </c>
      <c r="J32">
        <v>6</v>
      </c>
      <c r="K32" s="2">
        <f t="shared" si="0"/>
        <v>4.7</v>
      </c>
      <c r="L32">
        <v>4</v>
      </c>
      <c r="M32">
        <v>4</v>
      </c>
      <c r="N32" s="3">
        <f t="shared" si="3"/>
        <v>4.2699999999999996</v>
      </c>
    </row>
    <row r="33" spans="1:14" hidden="1" x14ac:dyDescent="0.35">
      <c r="B33">
        <v>32</v>
      </c>
      <c r="C33" s="1">
        <v>17004294</v>
      </c>
      <c r="D33" t="s">
        <v>75</v>
      </c>
      <c r="K33" s="2" t="e">
        <f t="shared" si="0"/>
        <v>#DIV/0!</v>
      </c>
      <c r="M33">
        <v>4</v>
      </c>
      <c r="N33" s="3" t="e">
        <f t="shared" si="3"/>
        <v>#DIV/0!</v>
      </c>
    </row>
    <row r="34" spans="1:14" hidden="1" x14ac:dyDescent="0.35">
      <c r="B34">
        <v>33</v>
      </c>
      <c r="C34" s="1">
        <v>17003383</v>
      </c>
      <c r="D34" t="s">
        <v>76</v>
      </c>
      <c r="K34" s="2" t="e">
        <f t="shared" si="0"/>
        <v>#DIV/0!</v>
      </c>
      <c r="M34">
        <v>4</v>
      </c>
      <c r="N34" s="3" t="e">
        <f t="shared" si="3"/>
        <v>#DIV/0!</v>
      </c>
    </row>
    <row r="35" spans="1:14" x14ac:dyDescent="0.35">
      <c r="A35">
        <v>23</v>
      </c>
      <c r="B35">
        <v>34</v>
      </c>
      <c r="C35" s="1">
        <v>17002910</v>
      </c>
      <c r="D35" t="s">
        <v>77</v>
      </c>
      <c r="E35">
        <v>5</v>
      </c>
      <c r="F35">
        <v>5</v>
      </c>
      <c r="G35">
        <v>5</v>
      </c>
      <c r="H35">
        <v>4</v>
      </c>
      <c r="I35" t="s">
        <v>149</v>
      </c>
      <c r="J35">
        <v>10</v>
      </c>
      <c r="K35" s="2">
        <f>ROUND(AVERAGE(E35:H35),1)+1</f>
        <v>5.8</v>
      </c>
      <c r="L35">
        <v>5</v>
      </c>
      <c r="M35">
        <v>4</v>
      </c>
      <c r="N35" s="3">
        <f t="shared" si="3"/>
        <v>5.08</v>
      </c>
    </row>
    <row r="36" spans="1:14" x14ac:dyDescent="0.35">
      <c r="A36">
        <v>24</v>
      </c>
      <c r="B36">
        <v>35</v>
      </c>
      <c r="C36" s="1">
        <v>17003359</v>
      </c>
      <c r="D36" t="s">
        <v>78</v>
      </c>
      <c r="F36">
        <v>6</v>
      </c>
      <c r="G36">
        <v>6</v>
      </c>
      <c r="H36">
        <v>6</v>
      </c>
      <c r="I36" t="s">
        <v>149</v>
      </c>
      <c r="J36">
        <v>9</v>
      </c>
      <c r="K36" s="2">
        <f>ROUND(AVERAGE(E36:H36),1)+0.4</f>
        <v>6.4</v>
      </c>
      <c r="L36">
        <v>5</v>
      </c>
      <c r="M36">
        <v>4</v>
      </c>
      <c r="N36" s="3">
        <f t="shared" si="3"/>
        <v>5.04</v>
      </c>
    </row>
    <row r="37" spans="1:14" x14ac:dyDescent="0.35">
      <c r="A37">
        <v>25</v>
      </c>
      <c r="B37">
        <v>36</v>
      </c>
      <c r="C37" s="1">
        <v>17003580</v>
      </c>
      <c r="D37" t="s">
        <v>79</v>
      </c>
      <c r="F37">
        <v>6</v>
      </c>
      <c r="G37">
        <v>6</v>
      </c>
      <c r="H37">
        <v>5</v>
      </c>
      <c r="I37" t="s">
        <v>149</v>
      </c>
      <c r="J37">
        <v>9</v>
      </c>
      <c r="K37" s="2">
        <f t="shared" si="0"/>
        <v>5.7</v>
      </c>
      <c r="L37">
        <v>5</v>
      </c>
      <c r="M37">
        <v>4</v>
      </c>
      <c r="N37" s="3">
        <f t="shared" si="3"/>
        <v>4.97</v>
      </c>
    </row>
    <row r="38" spans="1:14" x14ac:dyDescent="0.35">
      <c r="A38">
        <v>26</v>
      </c>
      <c r="B38">
        <v>37</v>
      </c>
      <c r="C38" s="1">
        <v>17003452</v>
      </c>
      <c r="D38" t="s">
        <v>80</v>
      </c>
      <c r="G38">
        <v>5</v>
      </c>
      <c r="H38">
        <v>4</v>
      </c>
      <c r="I38" t="s">
        <v>149</v>
      </c>
      <c r="J38">
        <v>5</v>
      </c>
      <c r="K38" s="2">
        <f t="shared" si="0"/>
        <v>4.5</v>
      </c>
      <c r="L38">
        <v>6</v>
      </c>
      <c r="M38">
        <v>4</v>
      </c>
      <c r="N38" s="3">
        <f t="shared" si="3"/>
        <v>4.75</v>
      </c>
    </row>
    <row r="39" spans="1:14" x14ac:dyDescent="0.35">
      <c r="A39">
        <v>27</v>
      </c>
      <c r="B39">
        <v>38</v>
      </c>
      <c r="C39" s="1">
        <v>17003565</v>
      </c>
      <c r="D39" t="s">
        <v>81</v>
      </c>
      <c r="E39">
        <v>5</v>
      </c>
      <c r="F39">
        <v>6</v>
      </c>
      <c r="G39">
        <v>6</v>
      </c>
      <c r="H39">
        <v>5</v>
      </c>
      <c r="J39">
        <v>8</v>
      </c>
      <c r="K39" s="2">
        <f t="shared" si="0"/>
        <v>5.5</v>
      </c>
      <c r="L39" s="2">
        <v>3</v>
      </c>
      <c r="M39">
        <v>4</v>
      </c>
      <c r="N39" s="3">
        <f t="shared" si="3"/>
        <v>4.25</v>
      </c>
    </row>
    <row r="40" spans="1:14" hidden="1" x14ac:dyDescent="0.35">
      <c r="B40">
        <v>39</v>
      </c>
      <c r="C40" s="1">
        <v>17004744</v>
      </c>
      <c r="D40" t="s">
        <v>82</v>
      </c>
      <c r="K40" s="2" t="e">
        <f t="shared" si="0"/>
        <v>#DIV/0!</v>
      </c>
      <c r="M40">
        <v>4</v>
      </c>
      <c r="N40" s="3" t="e">
        <f t="shared" si="3"/>
        <v>#DIV/0!</v>
      </c>
    </row>
    <row r="41" spans="1:14" hidden="1" x14ac:dyDescent="0.35">
      <c r="B41">
        <v>40</v>
      </c>
      <c r="C41" s="1">
        <v>17003078</v>
      </c>
      <c r="D41" t="s">
        <v>83</v>
      </c>
      <c r="K41" s="2" t="e">
        <f t="shared" si="0"/>
        <v>#DIV/0!</v>
      </c>
      <c r="M41">
        <v>4</v>
      </c>
      <c r="N41" s="3" t="e">
        <f t="shared" si="3"/>
        <v>#DIV/0!</v>
      </c>
    </row>
    <row r="42" spans="1:14" hidden="1" x14ac:dyDescent="0.35">
      <c r="B42">
        <v>41</v>
      </c>
      <c r="C42" s="1">
        <v>17004114</v>
      </c>
      <c r="D42" t="s">
        <v>84</v>
      </c>
      <c r="K42" s="2" t="e">
        <f t="shared" si="0"/>
        <v>#DIV/0!</v>
      </c>
      <c r="M42">
        <v>4</v>
      </c>
      <c r="N42" s="3" t="e">
        <f t="shared" si="3"/>
        <v>#DIV/0!</v>
      </c>
    </row>
    <row r="43" spans="1:14" hidden="1" x14ac:dyDescent="0.35">
      <c r="B43">
        <v>42</v>
      </c>
      <c r="C43" s="1">
        <v>17002483</v>
      </c>
      <c r="D43" t="s">
        <v>85</v>
      </c>
      <c r="K43" s="2" t="e">
        <f t="shared" si="0"/>
        <v>#DIV/0!</v>
      </c>
      <c r="M43">
        <v>4</v>
      </c>
      <c r="N43" s="3" t="e">
        <f t="shared" si="3"/>
        <v>#DIV/0!</v>
      </c>
    </row>
    <row r="44" spans="1:14" x14ac:dyDescent="0.35">
      <c r="A44">
        <v>28</v>
      </c>
      <c r="B44">
        <v>43</v>
      </c>
      <c r="C44" s="1">
        <v>17003463</v>
      </c>
      <c r="D44" t="s">
        <v>86</v>
      </c>
      <c r="F44">
        <v>5</v>
      </c>
      <c r="G44">
        <v>5</v>
      </c>
      <c r="H44">
        <v>4</v>
      </c>
      <c r="I44" t="s">
        <v>149</v>
      </c>
      <c r="J44">
        <v>7</v>
      </c>
      <c r="K44" s="2">
        <f t="shared" si="0"/>
        <v>4.7</v>
      </c>
      <c r="L44">
        <v>6</v>
      </c>
      <c r="M44">
        <v>4</v>
      </c>
      <c r="N44" s="3">
        <f t="shared" si="3"/>
        <v>4.97</v>
      </c>
    </row>
    <row r="45" spans="1:14" x14ac:dyDescent="0.35">
      <c r="A45">
        <v>29</v>
      </c>
      <c r="B45">
        <v>44</v>
      </c>
      <c r="C45" s="1">
        <v>17003533</v>
      </c>
      <c r="D45" t="s">
        <v>87</v>
      </c>
      <c r="E45">
        <v>5</v>
      </c>
      <c r="F45">
        <v>5</v>
      </c>
      <c r="G45">
        <v>5</v>
      </c>
      <c r="H45">
        <v>5</v>
      </c>
      <c r="I45" t="s">
        <v>149</v>
      </c>
      <c r="J45">
        <v>10</v>
      </c>
      <c r="K45" s="2">
        <f>ROUND(AVERAGE(E45:H45),1)+1</f>
        <v>6</v>
      </c>
      <c r="L45">
        <v>5</v>
      </c>
      <c r="M45">
        <v>4</v>
      </c>
      <c r="N45" s="3">
        <f t="shared" si="3"/>
        <v>5.0999999999999996</v>
      </c>
    </row>
    <row r="46" spans="1:14" x14ac:dyDescent="0.35">
      <c r="A46">
        <v>30</v>
      </c>
      <c r="B46">
        <v>45</v>
      </c>
      <c r="C46" s="1">
        <v>17003273</v>
      </c>
      <c r="D46" t="s">
        <v>88</v>
      </c>
      <c r="E46">
        <v>5</v>
      </c>
      <c r="G46">
        <v>5</v>
      </c>
      <c r="H46">
        <v>4</v>
      </c>
      <c r="J46">
        <v>6</v>
      </c>
      <c r="K46" s="2">
        <f t="shared" si="0"/>
        <v>4.7</v>
      </c>
      <c r="L46" s="2">
        <v>3</v>
      </c>
      <c r="M46">
        <v>4</v>
      </c>
      <c r="N46" s="3">
        <f t="shared" si="3"/>
        <v>3.9699999999999998</v>
      </c>
    </row>
    <row r="47" spans="1:14" x14ac:dyDescent="0.35">
      <c r="A47">
        <v>31</v>
      </c>
      <c r="B47">
        <v>46</v>
      </c>
      <c r="C47" s="1">
        <v>17003312</v>
      </c>
      <c r="D47" t="s">
        <v>89</v>
      </c>
      <c r="E47">
        <v>5</v>
      </c>
      <c r="F47">
        <v>6</v>
      </c>
      <c r="H47">
        <v>4</v>
      </c>
      <c r="J47">
        <v>8</v>
      </c>
      <c r="K47" s="2">
        <f t="shared" si="0"/>
        <v>5</v>
      </c>
      <c r="L47">
        <v>4</v>
      </c>
      <c r="M47">
        <v>4</v>
      </c>
      <c r="N47" s="3">
        <f t="shared" si="3"/>
        <v>4.5</v>
      </c>
    </row>
    <row r="48" spans="1:14" hidden="1" x14ac:dyDescent="0.35">
      <c r="B48">
        <v>47</v>
      </c>
      <c r="C48" s="1">
        <v>17003481</v>
      </c>
      <c r="D48" t="s">
        <v>90</v>
      </c>
      <c r="K48" s="2" t="e">
        <f t="shared" si="0"/>
        <v>#DIV/0!</v>
      </c>
    </row>
    <row r="49" spans="5:15" x14ac:dyDescent="0.35">
      <c r="E49">
        <f t="shared" ref="E49:F49" si="4">COUNT(E2:E48)</f>
        <v>13</v>
      </c>
      <c r="F49">
        <f t="shared" si="4"/>
        <v>25</v>
      </c>
      <c r="G49">
        <f>COUNT(G2:G48)</f>
        <v>28</v>
      </c>
      <c r="H49">
        <f>COUNT(H2:H48)</f>
        <v>28</v>
      </c>
      <c r="I49">
        <f>COUNTA(I2:I47)</f>
        <v>22</v>
      </c>
      <c r="K49">
        <f>COUNT(K2:K48)</f>
        <v>31</v>
      </c>
      <c r="L49">
        <f>COUNT(L2:L48)</f>
        <v>31</v>
      </c>
      <c r="N49">
        <f>COUNTIF(N2:N47,"&lt;4")</f>
        <v>1</v>
      </c>
      <c r="O49">
        <f>N49/A47</f>
        <v>3.2258064516129031E-2</v>
      </c>
    </row>
  </sheetData>
  <conditionalFormatting sqref="N49 N2:N47">
    <cfRule type="cellIs" dxfId="12" priority="1" operator="lessThan">
      <formula>4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R113"/>
  <sheetViews>
    <sheetView topLeftCell="A28" zoomScale="80" zoomScaleNormal="80" workbookViewId="0">
      <selection activeCell="J58" sqref="J58"/>
    </sheetView>
  </sheetViews>
  <sheetFormatPr defaultRowHeight="14.5" x14ac:dyDescent="0.35"/>
  <cols>
    <col min="3" max="3" width="10.90625" style="1" customWidth="1"/>
    <col min="4" max="4" width="22.6328125" customWidth="1"/>
    <col min="5" max="13" width="3.453125" customWidth="1"/>
    <col min="14" max="14" width="4.7265625" customWidth="1"/>
    <col min="15" max="15" width="5.453125" customWidth="1"/>
    <col min="16" max="16" width="3.90625" customWidth="1"/>
  </cols>
  <sheetData>
    <row r="1" spans="1:17" x14ac:dyDescent="0.35">
      <c r="A1" t="s">
        <v>145</v>
      </c>
      <c r="O1" t="s">
        <v>146</v>
      </c>
      <c r="P1" t="s">
        <v>148</v>
      </c>
    </row>
    <row r="2" spans="1:17" x14ac:dyDescent="0.35">
      <c r="A2">
        <v>1</v>
      </c>
      <c r="B2">
        <v>1</v>
      </c>
      <c r="C2" s="1">
        <v>17003777</v>
      </c>
      <c r="D2" t="s">
        <v>91</v>
      </c>
      <c r="F2">
        <v>6</v>
      </c>
      <c r="G2">
        <v>6</v>
      </c>
      <c r="I2">
        <v>7</v>
      </c>
      <c r="J2">
        <v>5</v>
      </c>
      <c r="L2" t="s">
        <v>150</v>
      </c>
      <c r="M2" s="4">
        <f>10-COUNTBLANK(E2:J2)+1</f>
        <v>9</v>
      </c>
      <c r="N2">
        <f>ROUND(AVERAGE(E2:K2),1)+0.8</f>
        <v>6.8</v>
      </c>
      <c r="O2">
        <v>7.5</v>
      </c>
      <c r="P2">
        <v>3</v>
      </c>
      <c r="Q2" s="3">
        <f>AVERAGE(M2:N2)*0.2+O2*0.3+P2*0.5</f>
        <v>5.33</v>
      </c>
    </row>
    <row r="3" spans="1:17" hidden="1" x14ac:dyDescent="0.35">
      <c r="B3">
        <v>2</v>
      </c>
      <c r="C3" s="1">
        <v>17003765</v>
      </c>
      <c r="D3" t="s">
        <v>92</v>
      </c>
      <c r="M3" s="4">
        <f>10-COUNTBLANK(E3:J3)</f>
        <v>4</v>
      </c>
      <c r="N3" t="e">
        <f t="shared" ref="N3:N21" si="0">ROUND(AVERAGE(E3:K3),1)</f>
        <v>#DIV/0!</v>
      </c>
      <c r="P3">
        <v>4</v>
      </c>
      <c r="Q3" s="3" t="e">
        <f>AVERAGE(M3:N3)*0.2+O3*0.3+P3*0.5</f>
        <v>#DIV/0!</v>
      </c>
    </row>
    <row r="4" spans="1:17" x14ac:dyDescent="0.35">
      <c r="A4">
        <v>2</v>
      </c>
      <c r="B4">
        <v>3</v>
      </c>
      <c r="C4" s="1">
        <v>17003669</v>
      </c>
      <c r="D4" t="s">
        <v>93</v>
      </c>
      <c r="E4">
        <v>5</v>
      </c>
      <c r="F4">
        <v>6</v>
      </c>
      <c r="H4">
        <v>5</v>
      </c>
      <c r="M4" s="4">
        <f>10-COUNTBLANK(E4:J4)</f>
        <v>7</v>
      </c>
      <c r="N4">
        <f t="shared" si="0"/>
        <v>5.3</v>
      </c>
      <c r="O4">
        <v>8</v>
      </c>
      <c r="P4">
        <v>3</v>
      </c>
      <c r="Q4" s="3">
        <f t="shared" ref="Q4:Q14" si="1">AVERAGE(M4:N4)*0.2+O4*0.3+P4*0.5</f>
        <v>5.13</v>
      </c>
    </row>
    <row r="5" spans="1:17" hidden="1" x14ac:dyDescent="0.35">
      <c r="B5">
        <v>4</v>
      </c>
      <c r="C5" s="1">
        <v>17003754</v>
      </c>
      <c r="D5" t="s">
        <v>94</v>
      </c>
      <c r="M5" s="4">
        <f>10-COUNTBLANK(E5:J5)</f>
        <v>4</v>
      </c>
      <c r="N5" t="e">
        <f t="shared" si="0"/>
        <v>#DIV/0!</v>
      </c>
      <c r="P5">
        <v>3</v>
      </c>
      <c r="Q5" s="3" t="e">
        <f t="shared" si="1"/>
        <v>#DIV/0!</v>
      </c>
    </row>
    <row r="6" spans="1:17" hidden="1" x14ac:dyDescent="0.35">
      <c r="B6">
        <v>5</v>
      </c>
      <c r="C6" s="1">
        <v>17003902</v>
      </c>
      <c r="D6" t="s">
        <v>95</v>
      </c>
      <c r="M6" s="4">
        <f>10-COUNTBLANK(E6:J6)</f>
        <v>4</v>
      </c>
      <c r="N6" t="e">
        <f t="shared" si="0"/>
        <v>#DIV/0!</v>
      </c>
      <c r="P6">
        <v>3</v>
      </c>
      <c r="Q6" s="3" t="e">
        <f t="shared" si="1"/>
        <v>#DIV/0!</v>
      </c>
    </row>
    <row r="7" spans="1:17" x14ac:dyDescent="0.35">
      <c r="A7">
        <v>3</v>
      </c>
      <c r="B7">
        <v>6</v>
      </c>
      <c r="C7" s="1">
        <v>17004548</v>
      </c>
      <c r="D7" t="s">
        <v>96</v>
      </c>
      <c r="F7">
        <v>6</v>
      </c>
      <c r="G7">
        <v>3</v>
      </c>
      <c r="K7">
        <v>0</v>
      </c>
      <c r="L7" t="s">
        <v>150</v>
      </c>
      <c r="M7" s="4">
        <f>10-COUNTBLANK(E7:J7)+1</f>
        <v>7</v>
      </c>
      <c r="N7">
        <f>ROUND(AVERAGE(E7:K7),1)+0.5</f>
        <v>3.5</v>
      </c>
      <c r="O7">
        <v>6</v>
      </c>
      <c r="P7">
        <v>3</v>
      </c>
      <c r="Q7" s="3">
        <f t="shared" si="1"/>
        <v>4.3499999999999996</v>
      </c>
    </row>
    <row r="8" spans="1:17" hidden="1" x14ac:dyDescent="0.35">
      <c r="B8">
        <v>7</v>
      </c>
      <c r="C8" s="1">
        <v>17003861</v>
      </c>
      <c r="D8" t="s">
        <v>97</v>
      </c>
      <c r="M8" s="4">
        <f t="shared" ref="M8:M15" si="2">10-COUNTBLANK(E8:J8)</f>
        <v>4</v>
      </c>
      <c r="N8" t="e">
        <f t="shared" si="0"/>
        <v>#DIV/0!</v>
      </c>
      <c r="P8">
        <v>3</v>
      </c>
      <c r="Q8" s="3" t="e">
        <f t="shared" si="1"/>
        <v>#DIV/0!</v>
      </c>
    </row>
    <row r="9" spans="1:17" x14ac:dyDescent="0.35">
      <c r="A9">
        <v>4</v>
      </c>
      <c r="B9">
        <v>8</v>
      </c>
      <c r="C9" s="1">
        <v>17004862</v>
      </c>
      <c r="D9" t="s">
        <v>98</v>
      </c>
      <c r="F9">
        <v>6</v>
      </c>
      <c r="G9">
        <v>5</v>
      </c>
      <c r="H9">
        <v>6</v>
      </c>
      <c r="I9">
        <v>6</v>
      </c>
      <c r="M9" s="4">
        <f t="shared" si="2"/>
        <v>8</v>
      </c>
      <c r="N9">
        <f>ROUND(AVERAGE(E9:K9),1)+0.3</f>
        <v>6.1</v>
      </c>
      <c r="O9">
        <v>8</v>
      </c>
      <c r="P9">
        <v>3</v>
      </c>
      <c r="Q9" s="3">
        <f t="shared" si="1"/>
        <v>5.3100000000000005</v>
      </c>
    </row>
    <row r="10" spans="1:17" x14ac:dyDescent="0.35">
      <c r="A10">
        <v>5</v>
      </c>
      <c r="B10">
        <v>9</v>
      </c>
      <c r="C10" s="1">
        <v>17003588</v>
      </c>
      <c r="D10" t="s">
        <v>99</v>
      </c>
      <c r="J10">
        <v>7</v>
      </c>
      <c r="K10">
        <v>0</v>
      </c>
      <c r="M10" s="4">
        <f t="shared" si="2"/>
        <v>5</v>
      </c>
      <c r="N10">
        <f t="shared" si="0"/>
        <v>3.5</v>
      </c>
      <c r="O10">
        <v>8</v>
      </c>
      <c r="P10">
        <v>3</v>
      </c>
      <c r="Q10" s="3">
        <f t="shared" si="1"/>
        <v>4.75</v>
      </c>
    </row>
    <row r="11" spans="1:17" x14ac:dyDescent="0.35">
      <c r="A11">
        <v>6</v>
      </c>
      <c r="B11">
        <v>10</v>
      </c>
      <c r="C11" s="1">
        <v>17004217</v>
      </c>
      <c r="D11" t="s">
        <v>100</v>
      </c>
      <c r="E11">
        <v>6</v>
      </c>
      <c r="G11">
        <v>3</v>
      </c>
      <c r="H11">
        <v>6</v>
      </c>
      <c r="M11" s="4">
        <f t="shared" si="2"/>
        <v>7</v>
      </c>
      <c r="N11">
        <f t="shared" si="0"/>
        <v>5</v>
      </c>
      <c r="O11">
        <v>6</v>
      </c>
      <c r="P11">
        <v>3</v>
      </c>
      <c r="Q11" s="3">
        <f t="shared" si="1"/>
        <v>4.5</v>
      </c>
    </row>
    <row r="12" spans="1:17" x14ac:dyDescent="0.35">
      <c r="A12">
        <v>7</v>
      </c>
      <c r="B12">
        <v>11</v>
      </c>
      <c r="C12" s="1">
        <v>17004337</v>
      </c>
      <c r="D12" t="s">
        <v>101</v>
      </c>
      <c r="F12">
        <v>6</v>
      </c>
      <c r="G12">
        <v>4</v>
      </c>
      <c r="H12">
        <v>7</v>
      </c>
      <c r="I12">
        <v>7</v>
      </c>
      <c r="J12">
        <v>6</v>
      </c>
      <c r="M12" s="4">
        <f t="shared" si="2"/>
        <v>9</v>
      </c>
      <c r="N12">
        <f t="shared" si="0"/>
        <v>6</v>
      </c>
      <c r="O12">
        <v>7</v>
      </c>
      <c r="P12">
        <v>3</v>
      </c>
      <c r="Q12" s="3">
        <f t="shared" si="1"/>
        <v>5.0999999999999996</v>
      </c>
    </row>
    <row r="13" spans="1:17" hidden="1" x14ac:dyDescent="0.35">
      <c r="B13">
        <v>12</v>
      </c>
      <c r="C13" s="1">
        <v>17003837</v>
      </c>
      <c r="D13" t="s">
        <v>102</v>
      </c>
      <c r="M13" s="4">
        <f t="shared" si="2"/>
        <v>4</v>
      </c>
      <c r="N13" t="e">
        <f t="shared" si="0"/>
        <v>#DIV/0!</v>
      </c>
      <c r="P13">
        <v>3</v>
      </c>
      <c r="Q13" s="3" t="e">
        <f t="shared" si="1"/>
        <v>#DIV/0!</v>
      </c>
    </row>
    <row r="14" spans="1:17" x14ac:dyDescent="0.35">
      <c r="A14">
        <v>8</v>
      </c>
      <c r="B14">
        <v>13</v>
      </c>
      <c r="C14" s="1">
        <v>17004555</v>
      </c>
      <c r="D14" t="s">
        <v>103</v>
      </c>
      <c r="H14">
        <v>6</v>
      </c>
      <c r="I14">
        <v>7</v>
      </c>
      <c r="K14">
        <v>0</v>
      </c>
      <c r="M14" s="4">
        <f t="shared" si="2"/>
        <v>6</v>
      </c>
      <c r="N14">
        <f t="shared" si="0"/>
        <v>4.3</v>
      </c>
      <c r="O14">
        <v>8</v>
      </c>
      <c r="P14">
        <v>3</v>
      </c>
      <c r="Q14" s="3">
        <f t="shared" si="1"/>
        <v>4.93</v>
      </c>
    </row>
    <row r="15" spans="1:17" x14ac:dyDescent="0.35">
      <c r="A15">
        <v>9</v>
      </c>
      <c r="B15">
        <v>14</v>
      </c>
      <c r="C15" s="1">
        <v>17003614</v>
      </c>
      <c r="D15" t="s">
        <v>104</v>
      </c>
      <c r="E15">
        <v>5</v>
      </c>
      <c r="G15">
        <v>3</v>
      </c>
      <c r="K15">
        <v>0</v>
      </c>
      <c r="M15" s="4">
        <f t="shared" si="2"/>
        <v>6</v>
      </c>
      <c r="N15">
        <f t="shared" si="0"/>
        <v>2.7</v>
      </c>
      <c r="O15">
        <v>8</v>
      </c>
      <c r="P15">
        <v>3</v>
      </c>
      <c r="Q15" s="3">
        <f t="shared" ref="Q15" si="3">N15*0.2+O15*0.3+P15*0.5</f>
        <v>4.4399999999999995</v>
      </c>
    </row>
    <row r="16" spans="1:17" x14ac:dyDescent="0.35">
      <c r="A16">
        <v>10</v>
      </c>
      <c r="B16">
        <v>15</v>
      </c>
      <c r="C16" s="1">
        <v>17003829</v>
      </c>
      <c r="D16" t="s">
        <v>105</v>
      </c>
      <c r="F16">
        <v>6</v>
      </c>
      <c r="G16">
        <v>4</v>
      </c>
      <c r="H16">
        <v>6</v>
      </c>
      <c r="I16">
        <f>0+3</f>
        <v>3</v>
      </c>
      <c r="L16" t="s">
        <v>150</v>
      </c>
      <c r="M16" s="4">
        <f>10-COUNTBLANK(E16:J16)+1</f>
        <v>9</v>
      </c>
      <c r="N16">
        <f>ROUND(AVERAGE(E16:K16),1)+0.7</f>
        <v>5.5</v>
      </c>
      <c r="O16">
        <v>7</v>
      </c>
      <c r="P16">
        <v>3</v>
      </c>
      <c r="Q16" s="3">
        <f>AVERAGE(M16:N16)*0.2+O16*0.3+P16*0.5</f>
        <v>5.0500000000000007</v>
      </c>
    </row>
    <row r="17" spans="1:17" x14ac:dyDescent="0.35">
      <c r="A17">
        <v>11</v>
      </c>
      <c r="B17">
        <v>16</v>
      </c>
      <c r="C17" s="1">
        <v>17003663</v>
      </c>
      <c r="D17" t="s">
        <v>106</v>
      </c>
      <c r="G17">
        <v>3</v>
      </c>
      <c r="H17">
        <v>6</v>
      </c>
      <c r="K17">
        <v>0</v>
      </c>
      <c r="M17" s="4">
        <f>10-COUNTBLANK(E17:J17)</f>
        <v>6</v>
      </c>
      <c r="N17">
        <f t="shared" si="0"/>
        <v>3</v>
      </c>
      <c r="O17">
        <v>8</v>
      </c>
      <c r="P17">
        <v>3</v>
      </c>
      <c r="Q17" s="3">
        <f t="shared" ref="Q17:Q55" si="4">AVERAGE(M17:N17)*0.2+O17*0.3+P17*0.5</f>
        <v>4.8</v>
      </c>
    </row>
    <row r="18" spans="1:17" x14ac:dyDescent="0.35">
      <c r="A18">
        <v>12</v>
      </c>
      <c r="B18">
        <v>17</v>
      </c>
      <c r="C18" s="1">
        <v>17003847</v>
      </c>
      <c r="D18" t="s">
        <v>107</v>
      </c>
      <c r="F18">
        <v>5</v>
      </c>
      <c r="G18">
        <v>4</v>
      </c>
      <c r="H18">
        <v>4</v>
      </c>
      <c r="M18" s="4">
        <f>10-COUNTBLANK(E18:J18)</f>
        <v>7</v>
      </c>
      <c r="N18">
        <f t="shared" si="0"/>
        <v>4.3</v>
      </c>
      <c r="O18">
        <v>0</v>
      </c>
      <c r="P18">
        <v>3</v>
      </c>
      <c r="Q18" s="3">
        <f t="shared" si="4"/>
        <v>2.63</v>
      </c>
    </row>
    <row r="19" spans="1:17" x14ac:dyDescent="0.35">
      <c r="A19">
        <v>13</v>
      </c>
      <c r="B19">
        <v>18</v>
      </c>
      <c r="C19" s="1">
        <v>17003830</v>
      </c>
      <c r="D19" t="s">
        <v>108</v>
      </c>
      <c r="F19">
        <v>5</v>
      </c>
      <c r="G19">
        <v>4</v>
      </c>
      <c r="H19">
        <v>5</v>
      </c>
      <c r="I19">
        <v>6</v>
      </c>
      <c r="M19" s="4">
        <f>10-COUNTBLANK(E19:J19)</f>
        <v>8</v>
      </c>
      <c r="N19">
        <f>ROUND(AVERAGE(E19:K19),1)+0.3</f>
        <v>5.3</v>
      </c>
      <c r="O19">
        <v>7</v>
      </c>
      <c r="P19">
        <v>3</v>
      </c>
      <c r="Q19" s="3">
        <f t="shared" si="4"/>
        <v>4.93</v>
      </c>
    </row>
    <row r="20" spans="1:17" x14ac:dyDescent="0.35">
      <c r="A20">
        <v>14</v>
      </c>
      <c r="B20">
        <v>19</v>
      </c>
      <c r="C20" s="1">
        <v>17003662</v>
      </c>
      <c r="D20" t="s">
        <v>109</v>
      </c>
      <c r="E20">
        <v>6</v>
      </c>
      <c r="G20">
        <v>6</v>
      </c>
      <c r="H20">
        <v>6</v>
      </c>
      <c r="I20">
        <v>6</v>
      </c>
      <c r="J20">
        <v>5</v>
      </c>
      <c r="M20" s="4">
        <f>10-COUNTBLANK(E20:J20)</f>
        <v>9</v>
      </c>
      <c r="N20">
        <f t="shared" si="0"/>
        <v>5.8</v>
      </c>
      <c r="O20">
        <v>0</v>
      </c>
      <c r="P20">
        <v>3</v>
      </c>
      <c r="Q20" s="3">
        <f t="shared" si="4"/>
        <v>2.9800000000000004</v>
      </c>
    </row>
    <row r="21" spans="1:17" hidden="1" x14ac:dyDescent="0.35">
      <c r="B21">
        <v>20</v>
      </c>
      <c r="C21" s="1">
        <v>17003751</v>
      </c>
      <c r="D21" t="s">
        <v>110</v>
      </c>
      <c r="M21" s="4">
        <f>10-COUNTBLANK(E21:J21)</f>
        <v>4</v>
      </c>
      <c r="N21" t="e">
        <f t="shared" si="0"/>
        <v>#DIV/0!</v>
      </c>
      <c r="P21">
        <v>3</v>
      </c>
      <c r="Q21" s="3" t="e">
        <f t="shared" si="4"/>
        <v>#DIV/0!</v>
      </c>
    </row>
    <row r="22" spans="1:17" x14ac:dyDescent="0.35">
      <c r="A22">
        <v>15</v>
      </c>
      <c r="B22">
        <v>21</v>
      </c>
      <c r="C22" s="1">
        <v>17003946</v>
      </c>
      <c r="D22" t="s">
        <v>111</v>
      </c>
      <c r="E22">
        <v>6</v>
      </c>
      <c r="G22">
        <v>5</v>
      </c>
      <c r="H22">
        <v>6</v>
      </c>
      <c r="I22">
        <v>6</v>
      </c>
      <c r="J22">
        <v>5</v>
      </c>
      <c r="L22" t="s">
        <v>150</v>
      </c>
      <c r="M22" s="4">
        <f>10-COUNTBLANK(E22:J22)+1</f>
        <v>10</v>
      </c>
      <c r="N22">
        <f>ROUND(AVERAGE(E22:K22),1)+0.3</f>
        <v>5.8999999999999995</v>
      </c>
      <c r="O22">
        <v>6.5</v>
      </c>
      <c r="P22">
        <v>3</v>
      </c>
      <c r="Q22" s="3">
        <f t="shared" si="4"/>
        <v>5.04</v>
      </c>
    </row>
    <row r="23" spans="1:17" x14ac:dyDescent="0.35">
      <c r="A23">
        <v>16</v>
      </c>
      <c r="B23">
        <v>22</v>
      </c>
      <c r="C23" s="1">
        <v>17003664</v>
      </c>
      <c r="D23" t="s">
        <v>112</v>
      </c>
      <c r="E23">
        <v>5</v>
      </c>
      <c r="F23">
        <v>6</v>
      </c>
      <c r="G23">
        <v>4</v>
      </c>
      <c r="H23">
        <v>6</v>
      </c>
      <c r="M23" s="4">
        <f>10-COUNTBLANK(E23:J23)</f>
        <v>8</v>
      </c>
      <c r="N23">
        <f>ROUND(AVERAGE(E23:K23),1)+0.3</f>
        <v>5.6</v>
      </c>
      <c r="O23">
        <v>7.5</v>
      </c>
      <c r="P23">
        <v>3</v>
      </c>
      <c r="Q23" s="3">
        <f t="shared" si="4"/>
        <v>5.1100000000000003</v>
      </c>
    </row>
    <row r="24" spans="1:17" x14ac:dyDescent="0.35">
      <c r="A24">
        <v>17</v>
      </c>
      <c r="B24">
        <v>23</v>
      </c>
      <c r="C24" s="1">
        <v>17003595</v>
      </c>
      <c r="D24" t="s">
        <v>113</v>
      </c>
      <c r="E24">
        <v>6</v>
      </c>
      <c r="F24">
        <v>5</v>
      </c>
      <c r="G24">
        <v>6</v>
      </c>
      <c r="H24">
        <v>6</v>
      </c>
      <c r="I24">
        <v>6</v>
      </c>
      <c r="J24">
        <v>6</v>
      </c>
      <c r="L24" t="s">
        <v>150</v>
      </c>
      <c r="M24" s="4">
        <f>10-COUNTBLANK(E24:J24)</f>
        <v>10</v>
      </c>
      <c r="N24">
        <f>ROUND(AVERAGE(E24:K24),1)+1.5</f>
        <v>7.3</v>
      </c>
      <c r="O24">
        <v>8</v>
      </c>
      <c r="P24">
        <v>3</v>
      </c>
      <c r="Q24" s="3">
        <f t="shared" si="4"/>
        <v>5.63</v>
      </c>
    </row>
    <row r="25" spans="1:17" x14ac:dyDescent="0.35">
      <c r="A25">
        <v>18</v>
      </c>
      <c r="B25">
        <v>24</v>
      </c>
      <c r="C25" s="1">
        <v>17003875</v>
      </c>
      <c r="D25" t="s">
        <v>114</v>
      </c>
      <c r="F25">
        <v>6</v>
      </c>
      <c r="G25">
        <v>4</v>
      </c>
      <c r="I25">
        <v>6</v>
      </c>
      <c r="J25">
        <v>7</v>
      </c>
      <c r="L25" t="s">
        <v>150</v>
      </c>
      <c r="M25" s="4">
        <f>10-COUNTBLANK(E25:J25)+1</f>
        <v>9</v>
      </c>
      <c r="N25">
        <f>ROUND(AVERAGE(E25:K25),1)+0.5</f>
        <v>6.3</v>
      </c>
      <c r="O25">
        <v>7</v>
      </c>
      <c r="P25">
        <v>3</v>
      </c>
      <c r="Q25" s="3">
        <f t="shared" si="4"/>
        <v>5.1300000000000008</v>
      </c>
    </row>
    <row r="26" spans="1:17" x14ac:dyDescent="0.35">
      <c r="A26">
        <v>19</v>
      </c>
      <c r="B26">
        <v>25</v>
      </c>
      <c r="C26" s="1">
        <v>17003975</v>
      </c>
      <c r="D26" t="s">
        <v>115</v>
      </c>
      <c r="E26">
        <v>5</v>
      </c>
      <c r="G26">
        <v>6</v>
      </c>
      <c r="H26">
        <v>6</v>
      </c>
      <c r="I26">
        <v>7</v>
      </c>
      <c r="J26">
        <v>5</v>
      </c>
      <c r="M26" s="4">
        <f t="shared" ref="M26:M31" si="5">10-COUNTBLANK(E26:J26)</f>
        <v>9</v>
      </c>
      <c r="N26">
        <f>ROUND(AVERAGE(E26:K26),1)+0.3</f>
        <v>6.1</v>
      </c>
      <c r="O26">
        <v>7.5</v>
      </c>
      <c r="P26">
        <v>3</v>
      </c>
      <c r="Q26" s="3">
        <f t="shared" si="4"/>
        <v>5.26</v>
      </c>
    </row>
    <row r="27" spans="1:17" x14ac:dyDescent="0.35">
      <c r="A27">
        <v>20</v>
      </c>
      <c r="B27">
        <v>26</v>
      </c>
      <c r="C27" s="1">
        <v>17004108</v>
      </c>
      <c r="D27" t="s">
        <v>116</v>
      </c>
      <c r="E27">
        <v>5</v>
      </c>
      <c r="F27">
        <v>6</v>
      </c>
      <c r="G27">
        <v>3</v>
      </c>
      <c r="H27">
        <v>5</v>
      </c>
      <c r="I27">
        <f>0+3</f>
        <v>3</v>
      </c>
      <c r="M27" s="4">
        <f t="shared" si="5"/>
        <v>9</v>
      </c>
      <c r="N27">
        <f>ROUND(AVERAGE(E27:K27),1)+0.3</f>
        <v>4.7</v>
      </c>
      <c r="O27">
        <v>7</v>
      </c>
      <c r="P27">
        <v>3</v>
      </c>
      <c r="Q27" s="3">
        <f t="shared" si="4"/>
        <v>4.9700000000000006</v>
      </c>
    </row>
    <row r="28" spans="1:17" x14ac:dyDescent="0.35">
      <c r="A28">
        <v>21</v>
      </c>
      <c r="B28">
        <v>27</v>
      </c>
      <c r="C28" s="1">
        <v>17004013</v>
      </c>
      <c r="D28" t="s">
        <v>117</v>
      </c>
      <c r="K28">
        <v>0</v>
      </c>
      <c r="L28" t="s">
        <v>150</v>
      </c>
      <c r="M28" s="4">
        <f t="shared" si="5"/>
        <v>4</v>
      </c>
      <c r="N28">
        <f>ROUND(AVERAGE(E28:K28),1)</f>
        <v>0</v>
      </c>
      <c r="O28">
        <v>7.4</v>
      </c>
      <c r="P28">
        <v>3</v>
      </c>
      <c r="Q28" s="3">
        <f t="shared" si="4"/>
        <v>4.12</v>
      </c>
    </row>
    <row r="29" spans="1:17" x14ac:dyDescent="0.35">
      <c r="A29">
        <v>22</v>
      </c>
      <c r="B29">
        <v>28</v>
      </c>
      <c r="C29" s="1">
        <v>17000887</v>
      </c>
      <c r="D29" t="s">
        <v>118</v>
      </c>
      <c r="G29">
        <v>3</v>
      </c>
      <c r="K29">
        <v>0</v>
      </c>
      <c r="M29" s="4">
        <f t="shared" si="5"/>
        <v>5</v>
      </c>
      <c r="N29">
        <f t="shared" ref="N29:N35" si="6">ROUND(AVERAGE(E29:K29),1)</f>
        <v>1.5</v>
      </c>
      <c r="O29">
        <v>7</v>
      </c>
      <c r="P29">
        <v>3</v>
      </c>
      <c r="Q29" s="3">
        <f t="shared" si="4"/>
        <v>4.25</v>
      </c>
    </row>
    <row r="30" spans="1:17" x14ac:dyDescent="0.35">
      <c r="A30">
        <v>23</v>
      </c>
      <c r="B30">
        <v>29</v>
      </c>
      <c r="C30" s="1">
        <v>17004540</v>
      </c>
      <c r="D30" t="s">
        <v>119</v>
      </c>
      <c r="G30">
        <v>4</v>
      </c>
      <c r="K30">
        <v>0</v>
      </c>
      <c r="M30" s="4">
        <f t="shared" si="5"/>
        <v>5</v>
      </c>
      <c r="N30">
        <f t="shared" si="6"/>
        <v>2</v>
      </c>
      <c r="O30">
        <v>8</v>
      </c>
      <c r="P30">
        <v>3</v>
      </c>
      <c r="Q30" s="3">
        <f t="shared" si="4"/>
        <v>4.5999999999999996</v>
      </c>
    </row>
    <row r="31" spans="1:17" hidden="1" x14ac:dyDescent="0.35">
      <c r="B31">
        <v>30</v>
      </c>
      <c r="C31" s="1">
        <v>17004496</v>
      </c>
      <c r="D31" t="s">
        <v>120</v>
      </c>
      <c r="M31" s="4">
        <f t="shared" si="5"/>
        <v>4</v>
      </c>
      <c r="N31" t="e">
        <f t="shared" si="6"/>
        <v>#DIV/0!</v>
      </c>
      <c r="P31">
        <v>3</v>
      </c>
      <c r="Q31" s="3" t="e">
        <f t="shared" si="4"/>
        <v>#DIV/0!</v>
      </c>
    </row>
    <row r="32" spans="1:17" x14ac:dyDescent="0.35">
      <c r="A32">
        <v>24</v>
      </c>
      <c r="B32">
        <v>31</v>
      </c>
      <c r="C32" s="1">
        <v>17003346</v>
      </c>
      <c r="D32" t="s">
        <v>121</v>
      </c>
      <c r="G32">
        <v>3</v>
      </c>
      <c r="H32">
        <v>6</v>
      </c>
      <c r="I32">
        <v>6</v>
      </c>
      <c r="L32" t="s">
        <v>150</v>
      </c>
      <c r="M32" s="4">
        <f>10-COUNTBLANK(E32:J32)+1</f>
        <v>8</v>
      </c>
      <c r="N32">
        <f t="shared" si="6"/>
        <v>5</v>
      </c>
      <c r="O32">
        <v>8</v>
      </c>
      <c r="P32">
        <v>3</v>
      </c>
      <c r="Q32" s="3">
        <f t="shared" si="4"/>
        <v>5.2</v>
      </c>
    </row>
    <row r="33" spans="1:17" x14ac:dyDescent="0.35">
      <c r="A33">
        <v>25</v>
      </c>
      <c r="B33">
        <v>32</v>
      </c>
      <c r="C33" s="1">
        <v>17003697</v>
      </c>
      <c r="D33" t="s">
        <v>122</v>
      </c>
      <c r="E33">
        <v>6</v>
      </c>
      <c r="F33">
        <v>6</v>
      </c>
      <c r="K33">
        <v>0</v>
      </c>
      <c r="M33" s="4">
        <f>10-COUNTBLANK(E33:J33)</f>
        <v>6</v>
      </c>
      <c r="N33">
        <f t="shared" si="6"/>
        <v>4</v>
      </c>
      <c r="O33">
        <v>0</v>
      </c>
      <c r="P33">
        <v>3</v>
      </c>
      <c r="Q33" s="3">
        <f t="shared" si="4"/>
        <v>2.5</v>
      </c>
    </row>
    <row r="34" spans="1:17" hidden="1" x14ac:dyDescent="0.35">
      <c r="B34">
        <v>33</v>
      </c>
      <c r="C34" s="1">
        <v>17004582</v>
      </c>
      <c r="D34" t="s">
        <v>123</v>
      </c>
      <c r="M34" s="4">
        <f>10-COUNTBLANK(E34:J34)</f>
        <v>4</v>
      </c>
      <c r="N34" t="e">
        <f t="shared" si="6"/>
        <v>#DIV/0!</v>
      </c>
      <c r="P34">
        <v>3</v>
      </c>
      <c r="Q34" s="3" t="e">
        <f t="shared" si="4"/>
        <v>#DIV/0!</v>
      </c>
    </row>
    <row r="35" spans="1:17" x14ac:dyDescent="0.35">
      <c r="A35">
        <v>26</v>
      </c>
      <c r="B35">
        <v>34</v>
      </c>
      <c r="C35" s="1">
        <v>17003771</v>
      </c>
      <c r="D35" t="s">
        <v>124</v>
      </c>
      <c r="E35">
        <v>4</v>
      </c>
      <c r="F35">
        <v>7</v>
      </c>
      <c r="H35">
        <v>6</v>
      </c>
      <c r="M35" s="4">
        <f>10-COUNTBLANK(E35:J35)</f>
        <v>7</v>
      </c>
      <c r="N35">
        <f t="shared" si="6"/>
        <v>5.7</v>
      </c>
      <c r="O35">
        <v>0</v>
      </c>
      <c r="P35">
        <v>3</v>
      </c>
      <c r="Q35" s="3">
        <f t="shared" si="4"/>
        <v>2.77</v>
      </c>
    </row>
    <row r="36" spans="1:17" x14ac:dyDescent="0.35">
      <c r="A36">
        <v>27</v>
      </c>
      <c r="B36">
        <v>35</v>
      </c>
      <c r="C36" s="1">
        <v>17003977</v>
      </c>
      <c r="D36" t="s">
        <v>125</v>
      </c>
      <c r="F36">
        <v>6</v>
      </c>
      <c r="G36">
        <v>4</v>
      </c>
      <c r="K36">
        <v>0</v>
      </c>
      <c r="L36" t="s">
        <v>150</v>
      </c>
      <c r="M36" s="4">
        <f>10-COUNTBLANK(E36:J36)+1</f>
        <v>7</v>
      </c>
      <c r="N36">
        <f>ROUND(AVERAGE(E36:K36),1)+0.7</f>
        <v>4</v>
      </c>
      <c r="O36">
        <v>7</v>
      </c>
      <c r="P36">
        <v>3</v>
      </c>
      <c r="Q36" s="3">
        <f t="shared" si="4"/>
        <v>4.7</v>
      </c>
    </row>
    <row r="37" spans="1:17" x14ac:dyDescent="0.35">
      <c r="A37">
        <v>28</v>
      </c>
      <c r="B37">
        <v>36</v>
      </c>
      <c r="C37" s="1">
        <v>17003812</v>
      </c>
      <c r="D37" t="s">
        <v>126</v>
      </c>
      <c r="E37">
        <v>5</v>
      </c>
      <c r="F37">
        <v>6</v>
      </c>
      <c r="G37">
        <v>7</v>
      </c>
      <c r="H37">
        <v>6</v>
      </c>
      <c r="I37">
        <v>6</v>
      </c>
      <c r="J37">
        <v>5</v>
      </c>
      <c r="L37" t="s">
        <v>150</v>
      </c>
      <c r="M37" s="4">
        <f>10-COUNTBLANK(E37:J37)</f>
        <v>10</v>
      </c>
      <c r="N37">
        <f>ROUND(AVERAGE(E37:K37),1)+1.4</f>
        <v>7.1999999999999993</v>
      </c>
      <c r="O37">
        <v>7</v>
      </c>
      <c r="P37">
        <v>3</v>
      </c>
      <c r="Q37" s="3">
        <f t="shared" si="4"/>
        <v>5.32</v>
      </c>
    </row>
    <row r="38" spans="1:17" x14ac:dyDescent="0.35">
      <c r="A38">
        <v>29</v>
      </c>
      <c r="B38">
        <v>37</v>
      </c>
      <c r="C38" s="1">
        <v>17004810</v>
      </c>
      <c r="D38" t="s">
        <v>127</v>
      </c>
      <c r="E38">
        <v>5</v>
      </c>
      <c r="F38">
        <v>6</v>
      </c>
      <c r="G38">
        <v>3</v>
      </c>
      <c r="H38">
        <v>6</v>
      </c>
      <c r="I38">
        <v>6</v>
      </c>
      <c r="M38" s="4">
        <f>10-COUNTBLANK(E38:J38)</f>
        <v>9</v>
      </c>
      <c r="N38">
        <f t="shared" ref="N38:N53" si="7">ROUND(AVERAGE(E38:K38),1)</f>
        <v>5.2</v>
      </c>
      <c r="O38">
        <v>7</v>
      </c>
      <c r="P38">
        <v>3</v>
      </c>
      <c r="Q38" s="3">
        <f t="shared" si="4"/>
        <v>5.0199999999999996</v>
      </c>
    </row>
    <row r="39" spans="1:17" x14ac:dyDescent="0.35">
      <c r="A39">
        <v>30</v>
      </c>
      <c r="B39">
        <v>38</v>
      </c>
      <c r="C39" s="1">
        <v>17003865</v>
      </c>
      <c r="D39" t="s">
        <v>128</v>
      </c>
      <c r="G39">
        <v>3</v>
      </c>
      <c r="J39">
        <v>5</v>
      </c>
      <c r="K39">
        <v>0</v>
      </c>
      <c r="L39" t="s">
        <v>150</v>
      </c>
      <c r="M39" s="4">
        <f>10-COUNTBLANK(E39:J39)+1</f>
        <v>7</v>
      </c>
      <c r="N39">
        <f t="shared" si="7"/>
        <v>2.7</v>
      </c>
      <c r="O39">
        <v>5.2</v>
      </c>
      <c r="P39">
        <v>3</v>
      </c>
      <c r="Q39" s="3">
        <f t="shared" si="4"/>
        <v>4.03</v>
      </c>
    </row>
    <row r="40" spans="1:17" x14ac:dyDescent="0.35">
      <c r="A40">
        <v>31</v>
      </c>
      <c r="B40">
        <v>39</v>
      </c>
      <c r="C40" s="1">
        <v>17004111</v>
      </c>
      <c r="D40" t="s">
        <v>129</v>
      </c>
      <c r="E40">
        <v>6</v>
      </c>
      <c r="G40">
        <v>4</v>
      </c>
      <c r="H40">
        <v>6</v>
      </c>
      <c r="M40" s="4">
        <f t="shared" ref="M40:M47" si="8">10-COUNTBLANK(E40:J40)</f>
        <v>7</v>
      </c>
      <c r="N40">
        <f>ROUND(AVERAGE(E40:K40),1)+0.4</f>
        <v>5.7</v>
      </c>
      <c r="O40">
        <v>8</v>
      </c>
      <c r="P40">
        <v>3</v>
      </c>
      <c r="Q40" s="3">
        <f t="shared" si="4"/>
        <v>5.17</v>
      </c>
    </row>
    <row r="41" spans="1:17" x14ac:dyDescent="0.35">
      <c r="A41">
        <v>32</v>
      </c>
      <c r="B41">
        <v>40</v>
      </c>
      <c r="C41" s="1">
        <v>17003682</v>
      </c>
      <c r="D41" t="s">
        <v>130</v>
      </c>
      <c r="K41">
        <v>0</v>
      </c>
      <c r="M41" s="4">
        <f t="shared" si="8"/>
        <v>4</v>
      </c>
      <c r="N41">
        <f t="shared" si="7"/>
        <v>0</v>
      </c>
      <c r="O41">
        <v>6</v>
      </c>
      <c r="P41">
        <v>3</v>
      </c>
      <c r="Q41" s="3">
        <f t="shared" si="4"/>
        <v>3.6999999999999997</v>
      </c>
    </row>
    <row r="42" spans="1:17" x14ac:dyDescent="0.35">
      <c r="A42">
        <v>33</v>
      </c>
      <c r="B42">
        <v>41</v>
      </c>
      <c r="C42" s="1">
        <v>17004663</v>
      </c>
      <c r="D42" t="s">
        <v>131</v>
      </c>
      <c r="E42">
        <v>6</v>
      </c>
      <c r="F42">
        <v>5</v>
      </c>
      <c r="G42">
        <v>5</v>
      </c>
      <c r="H42">
        <v>6</v>
      </c>
      <c r="I42">
        <v>7</v>
      </c>
      <c r="M42" s="4">
        <f t="shared" si="8"/>
        <v>9</v>
      </c>
      <c r="N42">
        <f>ROUND(AVERAGE(E42:K42),1)+0.3</f>
        <v>6.1</v>
      </c>
      <c r="O42">
        <v>8</v>
      </c>
      <c r="P42">
        <v>3</v>
      </c>
      <c r="Q42" s="3">
        <f t="shared" si="4"/>
        <v>5.41</v>
      </c>
    </row>
    <row r="43" spans="1:17" hidden="1" x14ac:dyDescent="0.35">
      <c r="B43">
        <v>42</v>
      </c>
      <c r="C43" s="1">
        <v>17001540</v>
      </c>
      <c r="D43" t="s">
        <v>132</v>
      </c>
      <c r="M43" s="4">
        <f t="shared" si="8"/>
        <v>4</v>
      </c>
      <c r="N43" t="e">
        <f t="shared" si="7"/>
        <v>#DIV/0!</v>
      </c>
      <c r="P43">
        <v>3</v>
      </c>
      <c r="Q43" s="3" t="e">
        <f t="shared" si="4"/>
        <v>#DIV/0!</v>
      </c>
    </row>
    <row r="44" spans="1:17" x14ac:dyDescent="0.35">
      <c r="A44">
        <v>34</v>
      </c>
      <c r="B44">
        <v>43</v>
      </c>
      <c r="C44" s="1">
        <v>17004309</v>
      </c>
      <c r="D44" t="s">
        <v>133</v>
      </c>
      <c r="E44">
        <v>5</v>
      </c>
      <c r="F44">
        <v>5</v>
      </c>
      <c r="G44">
        <v>5</v>
      </c>
      <c r="H44">
        <v>6</v>
      </c>
      <c r="I44">
        <v>6</v>
      </c>
      <c r="M44" s="4">
        <f t="shared" si="8"/>
        <v>9</v>
      </c>
      <c r="N44">
        <f>ROUND(AVERAGE(E44:K44),1)+0.3</f>
        <v>5.7</v>
      </c>
      <c r="O44">
        <v>8</v>
      </c>
      <c r="P44">
        <v>3</v>
      </c>
      <c r="Q44" s="3">
        <f t="shared" si="4"/>
        <v>5.37</v>
      </c>
    </row>
    <row r="45" spans="1:17" hidden="1" x14ac:dyDescent="0.35">
      <c r="B45">
        <v>44</v>
      </c>
      <c r="C45" s="1">
        <v>17003985</v>
      </c>
      <c r="D45" t="s">
        <v>134</v>
      </c>
      <c r="M45" s="4">
        <f t="shared" si="8"/>
        <v>4</v>
      </c>
      <c r="N45" t="e">
        <f t="shared" si="7"/>
        <v>#DIV/0!</v>
      </c>
      <c r="P45">
        <v>3</v>
      </c>
      <c r="Q45" s="3" t="e">
        <f t="shared" si="4"/>
        <v>#DIV/0!</v>
      </c>
    </row>
    <row r="46" spans="1:17" x14ac:dyDescent="0.35">
      <c r="A46">
        <v>35</v>
      </c>
      <c r="B46">
        <v>45</v>
      </c>
      <c r="C46" s="1">
        <v>17003744</v>
      </c>
      <c r="D46" t="s">
        <v>135</v>
      </c>
      <c r="E46">
        <v>4</v>
      </c>
      <c r="F46">
        <v>6</v>
      </c>
      <c r="K46">
        <v>0</v>
      </c>
      <c r="M46" s="4">
        <f t="shared" si="8"/>
        <v>6</v>
      </c>
      <c r="N46">
        <f t="shared" si="7"/>
        <v>3.3</v>
      </c>
      <c r="O46">
        <v>0</v>
      </c>
      <c r="P46">
        <v>3</v>
      </c>
      <c r="Q46" s="3">
        <f t="shared" si="4"/>
        <v>2.4300000000000002</v>
      </c>
    </row>
    <row r="47" spans="1:17" x14ac:dyDescent="0.35">
      <c r="A47">
        <v>36</v>
      </c>
      <c r="B47">
        <v>46</v>
      </c>
      <c r="C47" s="1">
        <v>17004041</v>
      </c>
      <c r="D47" t="s">
        <v>136</v>
      </c>
      <c r="E47">
        <v>6</v>
      </c>
      <c r="F47">
        <v>6</v>
      </c>
      <c r="G47">
        <v>4</v>
      </c>
      <c r="H47">
        <v>6</v>
      </c>
      <c r="M47" s="4">
        <f t="shared" si="8"/>
        <v>8</v>
      </c>
      <c r="N47">
        <f>ROUND(AVERAGE(E47:K47),1)+0.3</f>
        <v>5.8</v>
      </c>
      <c r="O47">
        <v>7</v>
      </c>
      <c r="P47">
        <v>3</v>
      </c>
      <c r="Q47" s="3">
        <f t="shared" si="4"/>
        <v>4.9800000000000004</v>
      </c>
    </row>
    <row r="48" spans="1:17" x14ac:dyDescent="0.35">
      <c r="A48">
        <v>37</v>
      </c>
      <c r="B48">
        <v>47</v>
      </c>
      <c r="C48" s="1">
        <v>17004230</v>
      </c>
      <c r="D48" t="s">
        <v>137</v>
      </c>
      <c r="E48">
        <v>6</v>
      </c>
      <c r="F48">
        <v>6</v>
      </c>
      <c r="G48">
        <v>6</v>
      </c>
      <c r="H48">
        <v>6</v>
      </c>
      <c r="I48">
        <v>6</v>
      </c>
      <c r="L48" t="s">
        <v>150</v>
      </c>
      <c r="M48" s="4">
        <f>10-COUNTBLANK(E48:J48)+1</f>
        <v>10</v>
      </c>
      <c r="N48">
        <f>ROUND(AVERAGE(E48:K48),1)+0.3</f>
        <v>6.3</v>
      </c>
      <c r="O48">
        <v>6</v>
      </c>
      <c r="P48">
        <v>3</v>
      </c>
      <c r="Q48" s="3">
        <f t="shared" si="4"/>
        <v>4.93</v>
      </c>
    </row>
    <row r="49" spans="1:18" x14ac:dyDescent="0.35">
      <c r="A49">
        <v>38</v>
      </c>
      <c r="B49">
        <v>48</v>
      </c>
      <c r="C49" s="1">
        <v>17004800</v>
      </c>
      <c r="D49" t="s">
        <v>138</v>
      </c>
      <c r="G49">
        <v>3</v>
      </c>
      <c r="I49">
        <v>6</v>
      </c>
      <c r="K49">
        <v>0</v>
      </c>
      <c r="M49" s="4">
        <f>10-COUNTBLANK(E49:J49)</f>
        <v>6</v>
      </c>
      <c r="N49">
        <f t="shared" si="7"/>
        <v>3</v>
      </c>
      <c r="O49">
        <v>7</v>
      </c>
      <c r="P49">
        <v>3</v>
      </c>
      <c r="Q49" s="3">
        <f t="shared" si="4"/>
        <v>4.5</v>
      </c>
      <c r="R49">
        <f>Q49/C47</f>
        <v>2.6464297516102203E-7</v>
      </c>
    </row>
    <row r="50" spans="1:18" x14ac:dyDescent="0.35">
      <c r="A50">
        <v>39</v>
      </c>
      <c r="B50">
        <v>49</v>
      </c>
      <c r="C50" s="1">
        <v>17004271</v>
      </c>
      <c r="D50" t="s">
        <v>139</v>
      </c>
      <c r="G50">
        <v>3</v>
      </c>
      <c r="K50">
        <v>0</v>
      </c>
      <c r="M50" s="4">
        <f>10-COUNTBLANK(E50:J50)</f>
        <v>5</v>
      </c>
      <c r="N50">
        <f t="shared" si="7"/>
        <v>1.5</v>
      </c>
      <c r="O50">
        <v>7</v>
      </c>
      <c r="P50">
        <v>3</v>
      </c>
      <c r="Q50" s="3">
        <f t="shared" si="4"/>
        <v>4.25</v>
      </c>
    </row>
    <row r="51" spans="1:18" x14ac:dyDescent="0.35">
      <c r="A51">
        <v>40</v>
      </c>
      <c r="B51">
        <v>50</v>
      </c>
      <c r="C51" s="1">
        <v>17003738</v>
      </c>
      <c r="D51" t="s">
        <v>140</v>
      </c>
      <c r="G51">
        <v>4</v>
      </c>
      <c r="H51">
        <v>6</v>
      </c>
      <c r="K51">
        <v>0</v>
      </c>
      <c r="M51" s="4">
        <f>10-COUNTBLANK(E51:J51)</f>
        <v>6</v>
      </c>
      <c r="N51">
        <f t="shared" si="7"/>
        <v>3.3</v>
      </c>
      <c r="O51">
        <v>7</v>
      </c>
      <c r="P51">
        <v>3</v>
      </c>
      <c r="Q51" s="3">
        <f t="shared" si="4"/>
        <v>4.53</v>
      </c>
    </row>
    <row r="52" spans="1:18" hidden="1" x14ac:dyDescent="0.35">
      <c r="B52">
        <v>51</v>
      </c>
      <c r="C52" s="1">
        <v>17004058</v>
      </c>
      <c r="D52" t="s">
        <v>141</v>
      </c>
      <c r="M52" s="4">
        <f>10-COUNTBLANK(E52:J52)</f>
        <v>4</v>
      </c>
      <c r="N52" t="e">
        <f t="shared" si="7"/>
        <v>#DIV/0!</v>
      </c>
      <c r="P52">
        <v>3</v>
      </c>
      <c r="Q52" s="3" t="e">
        <f t="shared" si="4"/>
        <v>#DIV/0!</v>
      </c>
    </row>
    <row r="53" spans="1:18" x14ac:dyDescent="0.35">
      <c r="A53">
        <v>41</v>
      </c>
      <c r="B53">
        <v>52</v>
      </c>
      <c r="C53" s="1">
        <v>17004896</v>
      </c>
      <c r="D53" t="s">
        <v>142</v>
      </c>
      <c r="F53">
        <v>6</v>
      </c>
      <c r="K53">
        <v>0</v>
      </c>
      <c r="M53" s="4">
        <f>10-COUNTBLANK(E53:J53)</f>
        <v>5</v>
      </c>
      <c r="N53">
        <f t="shared" si="7"/>
        <v>3</v>
      </c>
      <c r="O53">
        <v>0</v>
      </c>
      <c r="P53">
        <v>3</v>
      </c>
      <c r="Q53" s="3">
        <f t="shared" si="4"/>
        <v>2.2999999999999998</v>
      </c>
    </row>
    <row r="54" spans="1:18" x14ac:dyDescent="0.35">
      <c r="A54">
        <v>42</v>
      </c>
      <c r="B54">
        <v>53</v>
      </c>
      <c r="C54" s="1">
        <v>17004077</v>
      </c>
      <c r="D54" t="s">
        <v>143</v>
      </c>
      <c r="E54">
        <v>6</v>
      </c>
      <c r="F54">
        <v>7</v>
      </c>
      <c r="G54">
        <v>8</v>
      </c>
      <c r="H54">
        <v>7</v>
      </c>
      <c r="I54">
        <v>7</v>
      </c>
      <c r="L54" t="s">
        <v>150</v>
      </c>
      <c r="M54" s="4">
        <f>10-COUNTBLANK(E54:J54)+1</f>
        <v>10</v>
      </c>
      <c r="N54">
        <f>ROUND(AVERAGE(E54:K54),1)+1</f>
        <v>8</v>
      </c>
      <c r="O54">
        <v>9</v>
      </c>
      <c r="P54">
        <v>3</v>
      </c>
      <c r="Q54" s="3">
        <f t="shared" si="4"/>
        <v>6</v>
      </c>
    </row>
    <row r="55" spans="1:18" x14ac:dyDescent="0.35">
      <c r="A55">
        <v>43</v>
      </c>
      <c r="B55">
        <v>54</v>
      </c>
      <c r="C55" s="1">
        <v>17004304</v>
      </c>
      <c r="D55" t="s">
        <v>144</v>
      </c>
      <c r="F55">
        <v>5</v>
      </c>
      <c r="G55">
        <v>3</v>
      </c>
      <c r="I55">
        <v>7</v>
      </c>
      <c r="M55" s="4">
        <f>10-COUNTBLANK(E55:J55)</f>
        <v>7</v>
      </c>
      <c r="N55">
        <f>ROUND(AVERAGE(E55:K55),1)+0.7</f>
        <v>5.7</v>
      </c>
      <c r="O55">
        <v>8</v>
      </c>
      <c r="P55">
        <v>3</v>
      </c>
      <c r="Q55" s="3">
        <f t="shared" si="4"/>
        <v>5.17</v>
      </c>
    </row>
    <row r="56" spans="1:18" x14ac:dyDescent="0.35">
      <c r="C56"/>
      <c r="O56">
        <f>COUNT(O2:O55)</f>
        <v>43</v>
      </c>
      <c r="Q56">
        <f>COUNTIF(Q2:Q55,"&lt;4")</f>
        <v>7</v>
      </c>
      <c r="R56">
        <f>Q56/O56</f>
        <v>0.16279069767441862</v>
      </c>
    </row>
    <row r="57" spans="1:18" x14ac:dyDescent="0.35">
      <c r="C57"/>
    </row>
    <row r="58" spans="1:18" x14ac:dyDescent="0.35">
      <c r="C58"/>
    </row>
    <row r="59" spans="1:18" x14ac:dyDescent="0.35">
      <c r="C59"/>
    </row>
    <row r="60" spans="1:18" x14ac:dyDescent="0.35">
      <c r="C60"/>
    </row>
    <row r="61" spans="1:18" x14ac:dyDescent="0.35">
      <c r="C61"/>
    </row>
    <row r="62" spans="1:18" x14ac:dyDescent="0.35">
      <c r="C62"/>
    </row>
    <row r="63" spans="1:18" x14ac:dyDescent="0.35">
      <c r="C63"/>
    </row>
    <row r="64" spans="1:18" x14ac:dyDescent="0.35">
      <c r="C64"/>
    </row>
    <row r="65" spans="3:3" x14ac:dyDescent="0.35">
      <c r="C65"/>
    </row>
    <row r="66" spans="3:3" x14ac:dyDescent="0.35">
      <c r="C66"/>
    </row>
    <row r="67" spans="3:3" x14ac:dyDescent="0.35">
      <c r="C67"/>
    </row>
    <row r="68" spans="3:3" x14ac:dyDescent="0.35">
      <c r="C68"/>
    </row>
    <row r="69" spans="3:3" x14ac:dyDescent="0.35">
      <c r="C69"/>
    </row>
    <row r="70" spans="3:3" x14ac:dyDescent="0.35">
      <c r="C70"/>
    </row>
    <row r="71" spans="3:3" x14ac:dyDescent="0.35">
      <c r="C71"/>
    </row>
    <row r="72" spans="3:3" x14ac:dyDescent="0.35">
      <c r="C72"/>
    </row>
    <row r="73" spans="3:3" x14ac:dyDescent="0.35">
      <c r="C73"/>
    </row>
    <row r="74" spans="3:3" x14ac:dyDescent="0.35">
      <c r="C74"/>
    </row>
    <row r="75" spans="3:3" x14ac:dyDescent="0.35">
      <c r="C75"/>
    </row>
    <row r="76" spans="3:3" x14ac:dyDescent="0.35">
      <c r="C76"/>
    </row>
    <row r="77" spans="3:3" x14ac:dyDescent="0.35">
      <c r="C77"/>
    </row>
    <row r="78" spans="3:3" x14ac:dyDescent="0.35">
      <c r="C78"/>
    </row>
    <row r="79" spans="3:3" x14ac:dyDescent="0.35">
      <c r="C79"/>
    </row>
    <row r="80" spans="3:3" x14ac:dyDescent="0.35">
      <c r="C80"/>
    </row>
    <row r="81" spans="3:3" x14ac:dyDescent="0.35">
      <c r="C81"/>
    </row>
    <row r="82" spans="3:3" x14ac:dyDescent="0.35">
      <c r="C82"/>
    </row>
    <row r="83" spans="3:3" x14ac:dyDescent="0.35">
      <c r="C83"/>
    </row>
    <row r="84" spans="3:3" x14ac:dyDescent="0.35">
      <c r="C84"/>
    </row>
    <row r="85" spans="3:3" x14ac:dyDescent="0.35">
      <c r="C85"/>
    </row>
    <row r="86" spans="3:3" x14ac:dyDescent="0.35">
      <c r="C86"/>
    </row>
    <row r="87" spans="3:3" x14ac:dyDescent="0.35">
      <c r="C87"/>
    </row>
    <row r="88" spans="3:3" x14ac:dyDescent="0.35">
      <c r="C88"/>
    </row>
    <row r="89" spans="3:3" x14ac:dyDescent="0.35">
      <c r="C89"/>
    </row>
    <row r="90" spans="3:3" x14ac:dyDescent="0.35">
      <c r="C90"/>
    </row>
    <row r="91" spans="3:3" x14ac:dyDescent="0.35">
      <c r="C91"/>
    </row>
    <row r="92" spans="3:3" x14ac:dyDescent="0.35">
      <c r="C92"/>
    </row>
    <row r="93" spans="3:3" x14ac:dyDescent="0.35">
      <c r="C93"/>
    </row>
    <row r="94" spans="3:3" x14ac:dyDescent="0.35">
      <c r="C94"/>
    </row>
    <row r="95" spans="3:3" x14ac:dyDescent="0.35">
      <c r="C95"/>
    </row>
    <row r="96" spans="3:3" x14ac:dyDescent="0.35">
      <c r="C96"/>
    </row>
    <row r="97" spans="3:3" x14ac:dyDescent="0.35">
      <c r="C97"/>
    </row>
    <row r="98" spans="3:3" x14ac:dyDescent="0.35">
      <c r="C98"/>
    </row>
    <row r="99" spans="3:3" x14ac:dyDescent="0.35">
      <c r="C99"/>
    </row>
    <row r="100" spans="3:3" x14ac:dyDescent="0.35">
      <c r="C100"/>
    </row>
    <row r="101" spans="3:3" x14ac:dyDescent="0.35">
      <c r="C101"/>
    </row>
    <row r="102" spans="3:3" x14ac:dyDescent="0.35">
      <c r="C102"/>
    </row>
    <row r="103" spans="3:3" x14ac:dyDescent="0.35">
      <c r="C103"/>
    </row>
    <row r="104" spans="3:3" x14ac:dyDescent="0.35">
      <c r="C104"/>
    </row>
    <row r="105" spans="3:3" x14ac:dyDescent="0.35">
      <c r="C105"/>
    </row>
    <row r="106" spans="3:3" x14ac:dyDescent="0.35">
      <c r="C106"/>
    </row>
    <row r="107" spans="3:3" x14ac:dyDescent="0.35">
      <c r="C107"/>
    </row>
    <row r="108" spans="3:3" x14ac:dyDescent="0.35">
      <c r="C108"/>
    </row>
    <row r="109" spans="3:3" x14ac:dyDescent="0.35">
      <c r="C109"/>
    </row>
    <row r="110" spans="3:3" x14ac:dyDescent="0.35">
      <c r="C110"/>
    </row>
    <row r="111" spans="3:3" x14ac:dyDescent="0.35">
      <c r="C111"/>
    </row>
    <row r="112" spans="3:3" x14ac:dyDescent="0.35">
      <c r="C112"/>
    </row>
    <row r="113" spans="3:3" x14ac:dyDescent="0.35">
      <c r="C113"/>
    </row>
  </sheetData>
  <conditionalFormatting sqref="M2:M55">
    <cfRule type="cellIs" dxfId="11" priority="4" operator="lessThan">
      <formula>5</formula>
    </cfRule>
  </conditionalFormatting>
  <conditionalFormatting sqref="Q2:Q47">
    <cfRule type="cellIs" dxfId="10" priority="3" operator="lessThan">
      <formula>4</formula>
    </cfRule>
  </conditionalFormatting>
  <conditionalFormatting sqref="Q48:Q55">
    <cfRule type="cellIs" dxfId="9" priority="2" operator="lessThan">
      <formula>4</formula>
    </cfRule>
  </conditionalFormatting>
  <conditionalFormatting sqref="Q56">
    <cfRule type="cellIs" dxfId="8" priority="1" operator="lessThan">
      <formula>4</formula>
    </cfRule>
  </conditionalFormatting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049" r:id="rId4" name="Control 1">
          <controlPr defaultSize="0" r:id="rId5">
            <anchor moveWithCells="1">
              <from>
                <xdr:col>3</xdr:col>
                <xdr:colOff>0</xdr:colOff>
                <xdr:row>0</xdr:row>
                <xdr:rowOff>0</xdr:rowOff>
              </from>
              <to>
                <xdr:col>3</xdr:col>
                <xdr:colOff>209550</xdr:colOff>
                <xdr:row>1</xdr:row>
                <xdr:rowOff>50800</xdr:rowOff>
              </to>
            </anchor>
          </controlPr>
        </control>
      </mc:Choice>
      <mc:Fallback>
        <control shapeId="2049" r:id="rId4" name="Control 1"/>
      </mc:Fallback>
    </mc:AlternateContent>
    <mc:AlternateContent xmlns:mc="http://schemas.openxmlformats.org/markup-compatibility/2006">
      <mc:Choice Requires="x14">
        <control shapeId="2050" r:id="rId6" name="Control 2">
          <controlPr defaultSize="0" r:id="rId5">
            <anchor moveWithCells="1">
              <from>
                <xdr:col>3</xdr:col>
                <xdr:colOff>0</xdr:colOff>
                <xdr:row>0</xdr:row>
                <xdr:rowOff>0</xdr:rowOff>
              </from>
              <to>
                <xdr:col>3</xdr:col>
                <xdr:colOff>209550</xdr:colOff>
                <xdr:row>1</xdr:row>
                <xdr:rowOff>50800</xdr:rowOff>
              </to>
            </anchor>
          </controlPr>
        </control>
      </mc:Choice>
      <mc:Fallback>
        <control shapeId="2050" r:id="rId6" name="Control 2"/>
      </mc:Fallback>
    </mc:AlternateContent>
    <mc:AlternateContent xmlns:mc="http://schemas.openxmlformats.org/markup-compatibility/2006">
      <mc:Choice Requires="x14">
        <control shapeId="2051" r:id="rId7" name="Control 3">
          <controlPr defaultSize="0" r:id="rId8">
            <anchor moveWithCells="1">
              <from>
                <xdr:col>3</xdr:col>
                <xdr:colOff>0</xdr:colOff>
                <xdr:row>0</xdr:row>
                <xdr:rowOff>0</xdr:rowOff>
              </from>
              <to>
                <xdr:col>3</xdr:col>
                <xdr:colOff>234950</xdr:colOff>
                <xdr:row>1</xdr:row>
                <xdr:rowOff>0</xdr:rowOff>
              </to>
            </anchor>
          </controlPr>
        </control>
      </mc:Choice>
      <mc:Fallback>
        <control shapeId="2051" r:id="rId7" name="Control 3"/>
      </mc:Fallback>
    </mc:AlternateContent>
    <mc:AlternateContent xmlns:mc="http://schemas.openxmlformats.org/markup-compatibility/2006">
      <mc:Choice Requires="x14">
        <control shapeId="2052" r:id="rId9" name="Control 4">
          <controlPr defaultSize="0" r:id="rId5">
            <anchor moveWithCells="1">
              <from>
                <xdr:col>3</xdr:col>
                <xdr:colOff>0</xdr:colOff>
                <xdr:row>0</xdr:row>
                <xdr:rowOff>0</xdr:rowOff>
              </from>
              <to>
                <xdr:col>3</xdr:col>
                <xdr:colOff>209550</xdr:colOff>
                <xdr:row>1</xdr:row>
                <xdr:rowOff>50800</xdr:rowOff>
              </to>
            </anchor>
          </controlPr>
        </control>
      </mc:Choice>
      <mc:Fallback>
        <control shapeId="2052" r:id="rId9" name="Control 4"/>
      </mc:Fallback>
    </mc:AlternateContent>
    <mc:AlternateContent xmlns:mc="http://schemas.openxmlformats.org/markup-compatibility/2006">
      <mc:Choice Requires="x14">
        <control shapeId="2053" r:id="rId10" name="Control 5">
          <controlPr defaultSize="0" r:id="rId5">
            <anchor moveWithCells="1">
              <from>
                <xdr:col>3</xdr:col>
                <xdr:colOff>0</xdr:colOff>
                <xdr:row>0</xdr:row>
                <xdr:rowOff>0</xdr:rowOff>
              </from>
              <to>
                <xdr:col>3</xdr:col>
                <xdr:colOff>209550</xdr:colOff>
                <xdr:row>1</xdr:row>
                <xdr:rowOff>50800</xdr:rowOff>
              </to>
            </anchor>
          </controlPr>
        </control>
      </mc:Choice>
      <mc:Fallback>
        <control shapeId="2053" r:id="rId10" name="Control 5"/>
      </mc:Fallback>
    </mc:AlternateContent>
    <mc:AlternateContent xmlns:mc="http://schemas.openxmlformats.org/markup-compatibility/2006">
      <mc:Choice Requires="x14">
        <control shapeId="2054" r:id="rId11" name="Control 6">
          <controlPr defaultSize="0" r:id="rId8">
            <anchor moveWithCells="1">
              <from>
                <xdr:col>3</xdr:col>
                <xdr:colOff>0</xdr:colOff>
                <xdr:row>0</xdr:row>
                <xdr:rowOff>0</xdr:rowOff>
              </from>
              <to>
                <xdr:col>3</xdr:col>
                <xdr:colOff>234950</xdr:colOff>
                <xdr:row>1</xdr:row>
                <xdr:rowOff>0</xdr:rowOff>
              </to>
            </anchor>
          </controlPr>
        </control>
      </mc:Choice>
      <mc:Fallback>
        <control shapeId="2054" r:id="rId11" name="Control 6"/>
      </mc:Fallback>
    </mc:AlternateContent>
    <mc:AlternateContent xmlns:mc="http://schemas.openxmlformats.org/markup-compatibility/2006">
      <mc:Choice Requires="x14">
        <control shapeId="2055" r:id="rId12" name="Control 7">
          <controlPr defaultSize="0" r:id="rId5">
            <anchor moveWithCells="1">
              <from>
                <xdr:col>3</xdr:col>
                <xdr:colOff>0</xdr:colOff>
                <xdr:row>0</xdr:row>
                <xdr:rowOff>0</xdr:rowOff>
              </from>
              <to>
                <xdr:col>3</xdr:col>
                <xdr:colOff>209550</xdr:colOff>
                <xdr:row>1</xdr:row>
                <xdr:rowOff>50800</xdr:rowOff>
              </to>
            </anchor>
          </controlPr>
        </control>
      </mc:Choice>
      <mc:Fallback>
        <control shapeId="2055" r:id="rId12" name="Control 7"/>
      </mc:Fallback>
    </mc:AlternateContent>
    <mc:AlternateContent xmlns:mc="http://schemas.openxmlformats.org/markup-compatibility/2006">
      <mc:Choice Requires="x14">
        <control shapeId="2056" r:id="rId13" name="Control 8">
          <controlPr defaultSize="0" r:id="rId5">
            <anchor moveWithCells="1">
              <from>
                <xdr:col>3</xdr:col>
                <xdr:colOff>0</xdr:colOff>
                <xdr:row>0</xdr:row>
                <xdr:rowOff>0</xdr:rowOff>
              </from>
              <to>
                <xdr:col>3</xdr:col>
                <xdr:colOff>209550</xdr:colOff>
                <xdr:row>1</xdr:row>
                <xdr:rowOff>50800</xdr:rowOff>
              </to>
            </anchor>
          </controlPr>
        </control>
      </mc:Choice>
      <mc:Fallback>
        <control shapeId="2056" r:id="rId13" name="Control 8"/>
      </mc:Fallback>
    </mc:AlternateContent>
    <mc:AlternateContent xmlns:mc="http://schemas.openxmlformats.org/markup-compatibility/2006">
      <mc:Choice Requires="x14">
        <control shapeId="2057" r:id="rId14" name="Control 9">
          <controlPr defaultSize="0" r:id="rId8">
            <anchor moveWithCells="1">
              <from>
                <xdr:col>3</xdr:col>
                <xdr:colOff>0</xdr:colOff>
                <xdr:row>0</xdr:row>
                <xdr:rowOff>0</xdr:rowOff>
              </from>
              <to>
                <xdr:col>3</xdr:col>
                <xdr:colOff>234950</xdr:colOff>
                <xdr:row>1</xdr:row>
                <xdr:rowOff>0</xdr:rowOff>
              </to>
            </anchor>
          </controlPr>
        </control>
      </mc:Choice>
      <mc:Fallback>
        <control shapeId="2057" r:id="rId14" name="Control 9"/>
      </mc:Fallback>
    </mc:AlternateContent>
    <mc:AlternateContent xmlns:mc="http://schemas.openxmlformats.org/markup-compatibility/2006">
      <mc:Choice Requires="x14">
        <control shapeId="2058" r:id="rId15" name="Control 10">
          <controlPr defaultSize="0" r:id="rId5">
            <anchor moveWithCells="1">
              <from>
                <xdr:col>3</xdr:col>
                <xdr:colOff>0</xdr:colOff>
                <xdr:row>0</xdr:row>
                <xdr:rowOff>0</xdr:rowOff>
              </from>
              <to>
                <xdr:col>3</xdr:col>
                <xdr:colOff>209550</xdr:colOff>
                <xdr:row>1</xdr:row>
                <xdr:rowOff>50800</xdr:rowOff>
              </to>
            </anchor>
          </controlPr>
        </control>
      </mc:Choice>
      <mc:Fallback>
        <control shapeId="2058" r:id="rId15" name="Control 10"/>
      </mc:Fallback>
    </mc:AlternateContent>
    <mc:AlternateContent xmlns:mc="http://schemas.openxmlformats.org/markup-compatibility/2006">
      <mc:Choice Requires="x14">
        <control shapeId="2059" r:id="rId16" name="Control 11">
          <controlPr defaultSize="0" r:id="rId5">
            <anchor moveWithCells="1">
              <from>
                <xdr:col>3</xdr:col>
                <xdr:colOff>0</xdr:colOff>
                <xdr:row>0</xdr:row>
                <xdr:rowOff>0</xdr:rowOff>
              </from>
              <to>
                <xdr:col>3</xdr:col>
                <xdr:colOff>209550</xdr:colOff>
                <xdr:row>1</xdr:row>
                <xdr:rowOff>50800</xdr:rowOff>
              </to>
            </anchor>
          </controlPr>
        </control>
      </mc:Choice>
      <mc:Fallback>
        <control shapeId="2059" r:id="rId16" name="Control 11"/>
      </mc:Fallback>
    </mc:AlternateContent>
    <mc:AlternateContent xmlns:mc="http://schemas.openxmlformats.org/markup-compatibility/2006">
      <mc:Choice Requires="x14">
        <control shapeId="2060" r:id="rId17" name="Control 12">
          <controlPr defaultSize="0" r:id="rId8">
            <anchor moveWithCells="1">
              <from>
                <xdr:col>3</xdr:col>
                <xdr:colOff>0</xdr:colOff>
                <xdr:row>0</xdr:row>
                <xdr:rowOff>0</xdr:rowOff>
              </from>
              <to>
                <xdr:col>3</xdr:col>
                <xdr:colOff>234950</xdr:colOff>
                <xdr:row>1</xdr:row>
                <xdr:rowOff>0</xdr:rowOff>
              </to>
            </anchor>
          </controlPr>
        </control>
      </mc:Choice>
      <mc:Fallback>
        <control shapeId="2060" r:id="rId17" name="Control 12"/>
      </mc:Fallback>
    </mc:AlternateContent>
    <mc:AlternateContent xmlns:mc="http://schemas.openxmlformats.org/markup-compatibility/2006">
      <mc:Choice Requires="x14">
        <control shapeId="2061" r:id="rId18" name="Control 13">
          <controlPr defaultSize="0" r:id="rId5">
            <anchor moveWithCells="1">
              <from>
                <xdr:col>3</xdr:col>
                <xdr:colOff>0</xdr:colOff>
                <xdr:row>0</xdr:row>
                <xdr:rowOff>0</xdr:rowOff>
              </from>
              <to>
                <xdr:col>3</xdr:col>
                <xdr:colOff>209550</xdr:colOff>
                <xdr:row>1</xdr:row>
                <xdr:rowOff>50800</xdr:rowOff>
              </to>
            </anchor>
          </controlPr>
        </control>
      </mc:Choice>
      <mc:Fallback>
        <control shapeId="2061" r:id="rId18" name="Control 13"/>
      </mc:Fallback>
    </mc:AlternateContent>
    <mc:AlternateContent xmlns:mc="http://schemas.openxmlformats.org/markup-compatibility/2006">
      <mc:Choice Requires="x14">
        <control shapeId="2062" r:id="rId19" name="Control 14">
          <controlPr defaultSize="0" r:id="rId5">
            <anchor moveWithCells="1">
              <from>
                <xdr:col>3</xdr:col>
                <xdr:colOff>0</xdr:colOff>
                <xdr:row>0</xdr:row>
                <xdr:rowOff>0</xdr:rowOff>
              </from>
              <to>
                <xdr:col>3</xdr:col>
                <xdr:colOff>209550</xdr:colOff>
                <xdr:row>1</xdr:row>
                <xdr:rowOff>50800</xdr:rowOff>
              </to>
            </anchor>
          </controlPr>
        </control>
      </mc:Choice>
      <mc:Fallback>
        <control shapeId="2062" r:id="rId19" name="Control 14"/>
      </mc:Fallback>
    </mc:AlternateContent>
    <mc:AlternateContent xmlns:mc="http://schemas.openxmlformats.org/markup-compatibility/2006">
      <mc:Choice Requires="x14">
        <control shapeId="2063" r:id="rId20" name="Control 15">
          <controlPr defaultSize="0" r:id="rId8">
            <anchor moveWithCells="1">
              <from>
                <xdr:col>3</xdr:col>
                <xdr:colOff>0</xdr:colOff>
                <xdr:row>0</xdr:row>
                <xdr:rowOff>0</xdr:rowOff>
              </from>
              <to>
                <xdr:col>3</xdr:col>
                <xdr:colOff>234950</xdr:colOff>
                <xdr:row>1</xdr:row>
                <xdr:rowOff>0</xdr:rowOff>
              </to>
            </anchor>
          </controlPr>
        </control>
      </mc:Choice>
      <mc:Fallback>
        <control shapeId="2063" r:id="rId20" name="Control 15"/>
      </mc:Fallback>
    </mc:AlternateContent>
    <mc:AlternateContent xmlns:mc="http://schemas.openxmlformats.org/markup-compatibility/2006">
      <mc:Choice Requires="x14">
        <control shapeId="2064" r:id="rId21" name="Control 16">
          <controlPr defaultSize="0" r:id="rId5">
            <anchor moveWithCells="1">
              <from>
                <xdr:col>3</xdr:col>
                <xdr:colOff>0</xdr:colOff>
                <xdr:row>0</xdr:row>
                <xdr:rowOff>0</xdr:rowOff>
              </from>
              <to>
                <xdr:col>3</xdr:col>
                <xdr:colOff>209550</xdr:colOff>
                <xdr:row>1</xdr:row>
                <xdr:rowOff>50800</xdr:rowOff>
              </to>
            </anchor>
          </controlPr>
        </control>
      </mc:Choice>
      <mc:Fallback>
        <control shapeId="2064" r:id="rId21" name="Control 16"/>
      </mc:Fallback>
    </mc:AlternateContent>
    <mc:AlternateContent xmlns:mc="http://schemas.openxmlformats.org/markup-compatibility/2006">
      <mc:Choice Requires="x14">
        <control shapeId="2065" r:id="rId22" name="Control 17">
          <controlPr defaultSize="0" r:id="rId5">
            <anchor moveWithCells="1">
              <from>
                <xdr:col>3</xdr:col>
                <xdr:colOff>0</xdr:colOff>
                <xdr:row>0</xdr:row>
                <xdr:rowOff>0</xdr:rowOff>
              </from>
              <to>
                <xdr:col>3</xdr:col>
                <xdr:colOff>209550</xdr:colOff>
                <xdr:row>1</xdr:row>
                <xdr:rowOff>50800</xdr:rowOff>
              </to>
            </anchor>
          </controlPr>
        </control>
      </mc:Choice>
      <mc:Fallback>
        <control shapeId="2065" r:id="rId22" name="Control 17"/>
      </mc:Fallback>
    </mc:AlternateContent>
    <mc:AlternateContent xmlns:mc="http://schemas.openxmlformats.org/markup-compatibility/2006">
      <mc:Choice Requires="x14">
        <control shapeId="2066" r:id="rId23" name="Control 18">
          <controlPr defaultSize="0" r:id="rId8">
            <anchor moveWithCells="1">
              <from>
                <xdr:col>3</xdr:col>
                <xdr:colOff>0</xdr:colOff>
                <xdr:row>0</xdr:row>
                <xdr:rowOff>0</xdr:rowOff>
              </from>
              <to>
                <xdr:col>3</xdr:col>
                <xdr:colOff>234950</xdr:colOff>
                <xdr:row>1</xdr:row>
                <xdr:rowOff>0</xdr:rowOff>
              </to>
            </anchor>
          </controlPr>
        </control>
      </mc:Choice>
      <mc:Fallback>
        <control shapeId="2066" r:id="rId23" name="Control 18"/>
      </mc:Fallback>
    </mc:AlternateContent>
    <mc:AlternateContent xmlns:mc="http://schemas.openxmlformats.org/markup-compatibility/2006">
      <mc:Choice Requires="x14">
        <control shapeId="2067" r:id="rId24" name="Control 19">
          <controlPr defaultSize="0" r:id="rId5">
            <anchor moveWithCells="1">
              <from>
                <xdr:col>3</xdr:col>
                <xdr:colOff>0</xdr:colOff>
                <xdr:row>0</xdr:row>
                <xdr:rowOff>0</xdr:rowOff>
              </from>
              <to>
                <xdr:col>3</xdr:col>
                <xdr:colOff>209550</xdr:colOff>
                <xdr:row>1</xdr:row>
                <xdr:rowOff>50800</xdr:rowOff>
              </to>
            </anchor>
          </controlPr>
        </control>
      </mc:Choice>
      <mc:Fallback>
        <control shapeId="2067" r:id="rId24" name="Control 19"/>
      </mc:Fallback>
    </mc:AlternateContent>
    <mc:AlternateContent xmlns:mc="http://schemas.openxmlformats.org/markup-compatibility/2006">
      <mc:Choice Requires="x14">
        <control shapeId="2068" r:id="rId25" name="Control 20">
          <controlPr defaultSize="0" r:id="rId5">
            <anchor moveWithCells="1">
              <from>
                <xdr:col>3</xdr:col>
                <xdr:colOff>0</xdr:colOff>
                <xdr:row>0</xdr:row>
                <xdr:rowOff>0</xdr:rowOff>
              </from>
              <to>
                <xdr:col>3</xdr:col>
                <xdr:colOff>209550</xdr:colOff>
                <xdr:row>1</xdr:row>
                <xdr:rowOff>50800</xdr:rowOff>
              </to>
            </anchor>
          </controlPr>
        </control>
      </mc:Choice>
      <mc:Fallback>
        <control shapeId="2068" r:id="rId25" name="Control 20"/>
      </mc:Fallback>
    </mc:AlternateContent>
    <mc:AlternateContent xmlns:mc="http://schemas.openxmlformats.org/markup-compatibility/2006">
      <mc:Choice Requires="x14">
        <control shapeId="2069" r:id="rId26" name="Control 21">
          <controlPr defaultSize="0" r:id="rId8">
            <anchor moveWithCells="1">
              <from>
                <xdr:col>3</xdr:col>
                <xdr:colOff>0</xdr:colOff>
                <xdr:row>0</xdr:row>
                <xdr:rowOff>0</xdr:rowOff>
              </from>
              <to>
                <xdr:col>3</xdr:col>
                <xdr:colOff>234950</xdr:colOff>
                <xdr:row>1</xdr:row>
                <xdr:rowOff>0</xdr:rowOff>
              </to>
            </anchor>
          </controlPr>
        </control>
      </mc:Choice>
      <mc:Fallback>
        <control shapeId="2069" r:id="rId26" name="Control 21"/>
      </mc:Fallback>
    </mc:AlternateContent>
    <mc:AlternateContent xmlns:mc="http://schemas.openxmlformats.org/markup-compatibility/2006">
      <mc:Choice Requires="x14">
        <control shapeId="2070" r:id="rId27" name="Control 22">
          <controlPr defaultSize="0" r:id="rId5">
            <anchor moveWithCells="1">
              <from>
                <xdr:col>3</xdr:col>
                <xdr:colOff>0</xdr:colOff>
                <xdr:row>0</xdr:row>
                <xdr:rowOff>0</xdr:rowOff>
              </from>
              <to>
                <xdr:col>3</xdr:col>
                <xdr:colOff>209550</xdr:colOff>
                <xdr:row>1</xdr:row>
                <xdr:rowOff>50800</xdr:rowOff>
              </to>
            </anchor>
          </controlPr>
        </control>
      </mc:Choice>
      <mc:Fallback>
        <control shapeId="2070" r:id="rId27" name="Control 22"/>
      </mc:Fallback>
    </mc:AlternateContent>
    <mc:AlternateContent xmlns:mc="http://schemas.openxmlformats.org/markup-compatibility/2006">
      <mc:Choice Requires="x14">
        <control shapeId="2071" r:id="rId28" name="Control 23">
          <controlPr defaultSize="0" r:id="rId5">
            <anchor moveWithCells="1">
              <from>
                <xdr:col>3</xdr:col>
                <xdr:colOff>0</xdr:colOff>
                <xdr:row>0</xdr:row>
                <xdr:rowOff>0</xdr:rowOff>
              </from>
              <to>
                <xdr:col>3</xdr:col>
                <xdr:colOff>209550</xdr:colOff>
                <xdr:row>1</xdr:row>
                <xdr:rowOff>50800</xdr:rowOff>
              </to>
            </anchor>
          </controlPr>
        </control>
      </mc:Choice>
      <mc:Fallback>
        <control shapeId="2071" r:id="rId28" name="Control 23"/>
      </mc:Fallback>
    </mc:AlternateContent>
    <mc:AlternateContent xmlns:mc="http://schemas.openxmlformats.org/markup-compatibility/2006">
      <mc:Choice Requires="x14">
        <control shapeId="2072" r:id="rId29" name="Control 24">
          <controlPr defaultSize="0" r:id="rId8">
            <anchor moveWithCells="1">
              <from>
                <xdr:col>3</xdr:col>
                <xdr:colOff>0</xdr:colOff>
                <xdr:row>0</xdr:row>
                <xdr:rowOff>0</xdr:rowOff>
              </from>
              <to>
                <xdr:col>3</xdr:col>
                <xdr:colOff>234950</xdr:colOff>
                <xdr:row>1</xdr:row>
                <xdr:rowOff>0</xdr:rowOff>
              </to>
            </anchor>
          </controlPr>
        </control>
      </mc:Choice>
      <mc:Fallback>
        <control shapeId="2072" r:id="rId29" name="Control 24"/>
      </mc:Fallback>
    </mc:AlternateContent>
    <mc:AlternateContent xmlns:mc="http://schemas.openxmlformats.org/markup-compatibility/2006">
      <mc:Choice Requires="x14">
        <control shapeId="2073" r:id="rId30" name="Control 25">
          <controlPr defaultSize="0" r:id="rId5">
            <anchor moveWithCells="1">
              <from>
                <xdr:col>3</xdr:col>
                <xdr:colOff>0</xdr:colOff>
                <xdr:row>0</xdr:row>
                <xdr:rowOff>0</xdr:rowOff>
              </from>
              <to>
                <xdr:col>3</xdr:col>
                <xdr:colOff>209550</xdr:colOff>
                <xdr:row>1</xdr:row>
                <xdr:rowOff>50800</xdr:rowOff>
              </to>
            </anchor>
          </controlPr>
        </control>
      </mc:Choice>
      <mc:Fallback>
        <control shapeId="2073" r:id="rId30" name="Control 25"/>
      </mc:Fallback>
    </mc:AlternateContent>
    <mc:AlternateContent xmlns:mc="http://schemas.openxmlformats.org/markup-compatibility/2006">
      <mc:Choice Requires="x14">
        <control shapeId="2074" r:id="rId31" name="Control 26">
          <controlPr defaultSize="0" r:id="rId5">
            <anchor moveWithCells="1">
              <from>
                <xdr:col>3</xdr:col>
                <xdr:colOff>0</xdr:colOff>
                <xdr:row>0</xdr:row>
                <xdr:rowOff>0</xdr:rowOff>
              </from>
              <to>
                <xdr:col>3</xdr:col>
                <xdr:colOff>209550</xdr:colOff>
                <xdr:row>1</xdr:row>
                <xdr:rowOff>50800</xdr:rowOff>
              </to>
            </anchor>
          </controlPr>
        </control>
      </mc:Choice>
      <mc:Fallback>
        <control shapeId="2074" r:id="rId31" name="Control 26"/>
      </mc:Fallback>
    </mc:AlternateContent>
    <mc:AlternateContent xmlns:mc="http://schemas.openxmlformats.org/markup-compatibility/2006">
      <mc:Choice Requires="x14">
        <control shapeId="2075" r:id="rId32" name="Control 27">
          <controlPr defaultSize="0" r:id="rId8">
            <anchor moveWithCells="1">
              <from>
                <xdr:col>3</xdr:col>
                <xdr:colOff>0</xdr:colOff>
                <xdr:row>0</xdr:row>
                <xdr:rowOff>0</xdr:rowOff>
              </from>
              <to>
                <xdr:col>3</xdr:col>
                <xdr:colOff>234950</xdr:colOff>
                <xdr:row>1</xdr:row>
                <xdr:rowOff>0</xdr:rowOff>
              </to>
            </anchor>
          </controlPr>
        </control>
      </mc:Choice>
      <mc:Fallback>
        <control shapeId="2075" r:id="rId32" name="Control 27"/>
      </mc:Fallback>
    </mc:AlternateContent>
    <mc:AlternateContent xmlns:mc="http://schemas.openxmlformats.org/markup-compatibility/2006">
      <mc:Choice Requires="x14">
        <control shapeId="2076" r:id="rId33" name="Control 28">
          <controlPr defaultSize="0" r:id="rId5">
            <anchor moveWithCells="1">
              <from>
                <xdr:col>3</xdr:col>
                <xdr:colOff>0</xdr:colOff>
                <xdr:row>0</xdr:row>
                <xdr:rowOff>0</xdr:rowOff>
              </from>
              <to>
                <xdr:col>3</xdr:col>
                <xdr:colOff>209550</xdr:colOff>
                <xdr:row>1</xdr:row>
                <xdr:rowOff>50800</xdr:rowOff>
              </to>
            </anchor>
          </controlPr>
        </control>
      </mc:Choice>
      <mc:Fallback>
        <control shapeId="2076" r:id="rId33" name="Control 28"/>
      </mc:Fallback>
    </mc:AlternateContent>
    <mc:AlternateContent xmlns:mc="http://schemas.openxmlformats.org/markup-compatibility/2006">
      <mc:Choice Requires="x14">
        <control shapeId="2077" r:id="rId34" name="Control 29">
          <controlPr defaultSize="0" r:id="rId5">
            <anchor moveWithCells="1">
              <from>
                <xdr:col>3</xdr:col>
                <xdr:colOff>0</xdr:colOff>
                <xdr:row>0</xdr:row>
                <xdr:rowOff>0</xdr:rowOff>
              </from>
              <to>
                <xdr:col>3</xdr:col>
                <xdr:colOff>209550</xdr:colOff>
                <xdr:row>1</xdr:row>
                <xdr:rowOff>50800</xdr:rowOff>
              </to>
            </anchor>
          </controlPr>
        </control>
      </mc:Choice>
      <mc:Fallback>
        <control shapeId="2077" r:id="rId34" name="Control 29"/>
      </mc:Fallback>
    </mc:AlternateContent>
    <mc:AlternateContent xmlns:mc="http://schemas.openxmlformats.org/markup-compatibility/2006">
      <mc:Choice Requires="x14">
        <control shapeId="2078" r:id="rId35" name="Control 30">
          <controlPr defaultSize="0" r:id="rId8">
            <anchor moveWithCells="1">
              <from>
                <xdr:col>3</xdr:col>
                <xdr:colOff>0</xdr:colOff>
                <xdr:row>0</xdr:row>
                <xdr:rowOff>0</xdr:rowOff>
              </from>
              <to>
                <xdr:col>3</xdr:col>
                <xdr:colOff>234950</xdr:colOff>
                <xdr:row>1</xdr:row>
                <xdr:rowOff>0</xdr:rowOff>
              </to>
            </anchor>
          </controlPr>
        </control>
      </mc:Choice>
      <mc:Fallback>
        <control shapeId="2078" r:id="rId35" name="Control 30"/>
      </mc:Fallback>
    </mc:AlternateContent>
    <mc:AlternateContent xmlns:mc="http://schemas.openxmlformats.org/markup-compatibility/2006">
      <mc:Choice Requires="x14">
        <control shapeId="2079" r:id="rId36" name="Control 31">
          <controlPr defaultSize="0" r:id="rId5">
            <anchor moveWithCells="1">
              <from>
                <xdr:col>3</xdr:col>
                <xdr:colOff>0</xdr:colOff>
                <xdr:row>0</xdr:row>
                <xdr:rowOff>0</xdr:rowOff>
              </from>
              <to>
                <xdr:col>3</xdr:col>
                <xdr:colOff>209550</xdr:colOff>
                <xdr:row>1</xdr:row>
                <xdr:rowOff>50800</xdr:rowOff>
              </to>
            </anchor>
          </controlPr>
        </control>
      </mc:Choice>
      <mc:Fallback>
        <control shapeId="2079" r:id="rId36" name="Control 31"/>
      </mc:Fallback>
    </mc:AlternateContent>
    <mc:AlternateContent xmlns:mc="http://schemas.openxmlformats.org/markup-compatibility/2006">
      <mc:Choice Requires="x14">
        <control shapeId="2080" r:id="rId37" name="Control 32">
          <controlPr defaultSize="0" r:id="rId5">
            <anchor moveWithCells="1">
              <from>
                <xdr:col>3</xdr:col>
                <xdr:colOff>0</xdr:colOff>
                <xdr:row>0</xdr:row>
                <xdr:rowOff>0</xdr:rowOff>
              </from>
              <to>
                <xdr:col>3</xdr:col>
                <xdr:colOff>209550</xdr:colOff>
                <xdr:row>1</xdr:row>
                <xdr:rowOff>50800</xdr:rowOff>
              </to>
            </anchor>
          </controlPr>
        </control>
      </mc:Choice>
      <mc:Fallback>
        <control shapeId="2080" r:id="rId37" name="Control 32"/>
      </mc:Fallback>
    </mc:AlternateContent>
    <mc:AlternateContent xmlns:mc="http://schemas.openxmlformats.org/markup-compatibility/2006">
      <mc:Choice Requires="x14">
        <control shapeId="2081" r:id="rId38" name="Control 33">
          <controlPr defaultSize="0" r:id="rId8">
            <anchor moveWithCells="1">
              <from>
                <xdr:col>3</xdr:col>
                <xdr:colOff>0</xdr:colOff>
                <xdr:row>0</xdr:row>
                <xdr:rowOff>0</xdr:rowOff>
              </from>
              <to>
                <xdr:col>3</xdr:col>
                <xdr:colOff>234950</xdr:colOff>
                <xdr:row>1</xdr:row>
                <xdr:rowOff>0</xdr:rowOff>
              </to>
            </anchor>
          </controlPr>
        </control>
      </mc:Choice>
      <mc:Fallback>
        <control shapeId="2081" r:id="rId38" name="Control 33"/>
      </mc:Fallback>
    </mc:AlternateContent>
    <mc:AlternateContent xmlns:mc="http://schemas.openxmlformats.org/markup-compatibility/2006">
      <mc:Choice Requires="x14">
        <control shapeId="2082" r:id="rId39" name="Control 34">
          <controlPr defaultSize="0" r:id="rId5">
            <anchor moveWithCells="1">
              <from>
                <xdr:col>3</xdr:col>
                <xdr:colOff>0</xdr:colOff>
                <xdr:row>0</xdr:row>
                <xdr:rowOff>0</xdr:rowOff>
              </from>
              <to>
                <xdr:col>3</xdr:col>
                <xdr:colOff>209550</xdr:colOff>
                <xdr:row>1</xdr:row>
                <xdr:rowOff>50800</xdr:rowOff>
              </to>
            </anchor>
          </controlPr>
        </control>
      </mc:Choice>
      <mc:Fallback>
        <control shapeId="2082" r:id="rId39" name="Control 34"/>
      </mc:Fallback>
    </mc:AlternateContent>
    <mc:AlternateContent xmlns:mc="http://schemas.openxmlformats.org/markup-compatibility/2006">
      <mc:Choice Requires="x14">
        <control shapeId="2083" r:id="rId40" name="Control 35">
          <controlPr defaultSize="0" r:id="rId5">
            <anchor moveWithCells="1">
              <from>
                <xdr:col>3</xdr:col>
                <xdr:colOff>0</xdr:colOff>
                <xdr:row>0</xdr:row>
                <xdr:rowOff>0</xdr:rowOff>
              </from>
              <to>
                <xdr:col>3</xdr:col>
                <xdr:colOff>209550</xdr:colOff>
                <xdr:row>1</xdr:row>
                <xdr:rowOff>50800</xdr:rowOff>
              </to>
            </anchor>
          </controlPr>
        </control>
      </mc:Choice>
      <mc:Fallback>
        <control shapeId="2083" r:id="rId40" name="Control 35"/>
      </mc:Fallback>
    </mc:AlternateContent>
    <mc:AlternateContent xmlns:mc="http://schemas.openxmlformats.org/markup-compatibility/2006">
      <mc:Choice Requires="x14">
        <control shapeId="2084" r:id="rId41" name="Control 36">
          <controlPr defaultSize="0" r:id="rId8">
            <anchor moveWithCells="1">
              <from>
                <xdr:col>3</xdr:col>
                <xdr:colOff>0</xdr:colOff>
                <xdr:row>0</xdr:row>
                <xdr:rowOff>0</xdr:rowOff>
              </from>
              <to>
                <xdr:col>3</xdr:col>
                <xdr:colOff>234950</xdr:colOff>
                <xdr:row>1</xdr:row>
                <xdr:rowOff>0</xdr:rowOff>
              </to>
            </anchor>
          </controlPr>
        </control>
      </mc:Choice>
      <mc:Fallback>
        <control shapeId="2084" r:id="rId41" name="Control 36"/>
      </mc:Fallback>
    </mc:AlternateContent>
    <mc:AlternateContent xmlns:mc="http://schemas.openxmlformats.org/markup-compatibility/2006">
      <mc:Choice Requires="x14">
        <control shapeId="2085" r:id="rId42" name="Control 37">
          <controlPr defaultSize="0" r:id="rId5">
            <anchor moveWithCells="1">
              <from>
                <xdr:col>3</xdr:col>
                <xdr:colOff>0</xdr:colOff>
                <xdr:row>0</xdr:row>
                <xdr:rowOff>0</xdr:rowOff>
              </from>
              <to>
                <xdr:col>3</xdr:col>
                <xdr:colOff>209550</xdr:colOff>
                <xdr:row>1</xdr:row>
                <xdr:rowOff>50800</xdr:rowOff>
              </to>
            </anchor>
          </controlPr>
        </control>
      </mc:Choice>
      <mc:Fallback>
        <control shapeId="2085" r:id="rId42" name="Control 37"/>
      </mc:Fallback>
    </mc:AlternateContent>
    <mc:AlternateContent xmlns:mc="http://schemas.openxmlformats.org/markup-compatibility/2006">
      <mc:Choice Requires="x14">
        <control shapeId="2086" r:id="rId43" name="Control 38">
          <controlPr defaultSize="0" r:id="rId5">
            <anchor moveWithCells="1">
              <from>
                <xdr:col>3</xdr:col>
                <xdr:colOff>0</xdr:colOff>
                <xdr:row>0</xdr:row>
                <xdr:rowOff>0</xdr:rowOff>
              </from>
              <to>
                <xdr:col>3</xdr:col>
                <xdr:colOff>209550</xdr:colOff>
                <xdr:row>1</xdr:row>
                <xdr:rowOff>50800</xdr:rowOff>
              </to>
            </anchor>
          </controlPr>
        </control>
      </mc:Choice>
      <mc:Fallback>
        <control shapeId="2086" r:id="rId43" name="Control 38"/>
      </mc:Fallback>
    </mc:AlternateContent>
    <mc:AlternateContent xmlns:mc="http://schemas.openxmlformats.org/markup-compatibility/2006">
      <mc:Choice Requires="x14">
        <control shapeId="2087" r:id="rId44" name="Control 39">
          <controlPr defaultSize="0" r:id="rId8">
            <anchor moveWithCells="1">
              <from>
                <xdr:col>3</xdr:col>
                <xdr:colOff>0</xdr:colOff>
                <xdr:row>0</xdr:row>
                <xdr:rowOff>0</xdr:rowOff>
              </from>
              <to>
                <xdr:col>3</xdr:col>
                <xdr:colOff>234950</xdr:colOff>
                <xdr:row>1</xdr:row>
                <xdr:rowOff>0</xdr:rowOff>
              </to>
            </anchor>
          </controlPr>
        </control>
      </mc:Choice>
      <mc:Fallback>
        <control shapeId="2087" r:id="rId44" name="Control 39"/>
      </mc:Fallback>
    </mc:AlternateContent>
    <mc:AlternateContent xmlns:mc="http://schemas.openxmlformats.org/markup-compatibility/2006">
      <mc:Choice Requires="x14">
        <control shapeId="2088" r:id="rId45" name="Control 40">
          <controlPr defaultSize="0" r:id="rId5">
            <anchor moveWithCells="1">
              <from>
                <xdr:col>3</xdr:col>
                <xdr:colOff>0</xdr:colOff>
                <xdr:row>0</xdr:row>
                <xdr:rowOff>0</xdr:rowOff>
              </from>
              <to>
                <xdr:col>3</xdr:col>
                <xdr:colOff>209550</xdr:colOff>
                <xdr:row>1</xdr:row>
                <xdr:rowOff>50800</xdr:rowOff>
              </to>
            </anchor>
          </controlPr>
        </control>
      </mc:Choice>
      <mc:Fallback>
        <control shapeId="2088" r:id="rId45" name="Control 40"/>
      </mc:Fallback>
    </mc:AlternateContent>
    <mc:AlternateContent xmlns:mc="http://schemas.openxmlformats.org/markup-compatibility/2006">
      <mc:Choice Requires="x14">
        <control shapeId="2089" r:id="rId46" name="Control 41">
          <controlPr defaultSize="0" r:id="rId5">
            <anchor moveWithCells="1">
              <from>
                <xdr:col>3</xdr:col>
                <xdr:colOff>0</xdr:colOff>
                <xdr:row>0</xdr:row>
                <xdr:rowOff>0</xdr:rowOff>
              </from>
              <to>
                <xdr:col>3</xdr:col>
                <xdr:colOff>209550</xdr:colOff>
                <xdr:row>1</xdr:row>
                <xdr:rowOff>50800</xdr:rowOff>
              </to>
            </anchor>
          </controlPr>
        </control>
      </mc:Choice>
      <mc:Fallback>
        <control shapeId="2089" r:id="rId46" name="Control 41"/>
      </mc:Fallback>
    </mc:AlternateContent>
    <mc:AlternateContent xmlns:mc="http://schemas.openxmlformats.org/markup-compatibility/2006">
      <mc:Choice Requires="x14">
        <control shapeId="2090" r:id="rId47" name="Control 42">
          <controlPr defaultSize="0" r:id="rId8">
            <anchor moveWithCells="1">
              <from>
                <xdr:col>3</xdr:col>
                <xdr:colOff>0</xdr:colOff>
                <xdr:row>0</xdr:row>
                <xdr:rowOff>0</xdr:rowOff>
              </from>
              <to>
                <xdr:col>3</xdr:col>
                <xdr:colOff>234950</xdr:colOff>
                <xdr:row>1</xdr:row>
                <xdr:rowOff>0</xdr:rowOff>
              </to>
            </anchor>
          </controlPr>
        </control>
      </mc:Choice>
      <mc:Fallback>
        <control shapeId="2090" r:id="rId47" name="Control 42"/>
      </mc:Fallback>
    </mc:AlternateContent>
    <mc:AlternateContent xmlns:mc="http://schemas.openxmlformats.org/markup-compatibility/2006">
      <mc:Choice Requires="x14">
        <control shapeId="2091" r:id="rId48" name="Control 43">
          <controlPr defaultSize="0" r:id="rId5">
            <anchor moveWithCells="1">
              <from>
                <xdr:col>3</xdr:col>
                <xdr:colOff>0</xdr:colOff>
                <xdr:row>0</xdr:row>
                <xdr:rowOff>0</xdr:rowOff>
              </from>
              <to>
                <xdr:col>3</xdr:col>
                <xdr:colOff>209550</xdr:colOff>
                <xdr:row>1</xdr:row>
                <xdr:rowOff>50800</xdr:rowOff>
              </to>
            </anchor>
          </controlPr>
        </control>
      </mc:Choice>
      <mc:Fallback>
        <control shapeId="2091" r:id="rId48" name="Control 43"/>
      </mc:Fallback>
    </mc:AlternateContent>
    <mc:AlternateContent xmlns:mc="http://schemas.openxmlformats.org/markup-compatibility/2006">
      <mc:Choice Requires="x14">
        <control shapeId="2092" r:id="rId49" name="Control 44">
          <controlPr defaultSize="0" r:id="rId5">
            <anchor moveWithCells="1">
              <from>
                <xdr:col>3</xdr:col>
                <xdr:colOff>0</xdr:colOff>
                <xdr:row>0</xdr:row>
                <xdr:rowOff>0</xdr:rowOff>
              </from>
              <to>
                <xdr:col>3</xdr:col>
                <xdr:colOff>209550</xdr:colOff>
                <xdr:row>1</xdr:row>
                <xdr:rowOff>50800</xdr:rowOff>
              </to>
            </anchor>
          </controlPr>
        </control>
      </mc:Choice>
      <mc:Fallback>
        <control shapeId="2092" r:id="rId49" name="Control 44"/>
      </mc:Fallback>
    </mc:AlternateContent>
    <mc:AlternateContent xmlns:mc="http://schemas.openxmlformats.org/markup-compatibility/2006">
      <mc:Choice Requires="x14">
        <control shapeId="2093" r:id="rId50" name="Control 45">
          <controlPr defaultSize="0" r:id="rId8">
            <anchor moveWithCells="1">
              <from>
                <xdr:col>3</xdr:col>
                <xdr:colOff>0</xdr:colOff>
                <xdr:row>0</xdr:row>
                <xdr:rowOff>0</xdr:rowOff>
              </from>
              <to>
                <xdr:col>3</xdr:col>
                <xdr:colOff>234950</xdr:colOff>
                <xdr:row>1</xdr:row>
                <xdr:rowOff>0</xdr:rowOff>
              </to>
            </anchor>
          </controlPr>
        </control>
      </mc:Choice>
      <mc:Fallback>
        <control shapeId="2093" r:id="rId50" name="Control 45"/>
      </mc:Fallback>
    </mc:AlternateContent>
    <mc:AlternateContent xmlns:mc="http://schemas.openxmlformats.org/markup-compatibility/2006">
      <mc:Choice Requires="x14">
        <control shapeId="2094" r:id="rId51" name="Control 46">
          <controlPr defaultSize="0" r:id="rId5">
            <anchor moveWithCells="1">
              <from>
                <xdr:col>3</xdr:col>
                <xdr:colOff>0</xdr:colOff>
                <xdr:row>0</xdr:row>
                <xdr:rowOff>0</xdr:rowOff>
              </from>
              <to>
                <xdr:col>3</xdr:col>
                <xdr:colOff>209550</xdr:colOff>
                <xdr:row>1</xdr:row>
                <xdr:rowOff>50800</xdr:rowOff>
              </to>
            </anchor>
          </controlPr>
        </control>
      </mc:Choice>
      <mc:Fallback>
        <control shapeId="2094" r:id="rId51" name="Control 46"/>
      </mc:Fallback>
    </mc:AlternateContent>
    <mc:AlternateContent xmlns:mc="http://schemas.openxmlformats.org/markup-compatibility/2006">
      <mc:Choice Requires="x14">
        <control shapeId="2095" r:id="rId52" name="Control 47">
          <controlPr defaultSize="0" r:id="rId5">
            <anchor moveWithCells="1">
              <from>
                <xdr:col>3</xdr:col>
                <xdr:colOff>0</xdr:colOff>
                <xdr:row>0</xdr:row>
                <xdr:rowOff>0</xdr:rowOff>
              </from>
              <to>
                <xdr:col>3</xdr:col>
                <xdr:colOff>209550</xdr:colOff>
                <xdr:row>1</xdr:row>
                <xdr:rowOff>50800</xdr:rowOff>
              </to>
            </anchor>
          </controlPr>
        </control>
      </mc:Choice>
      <mc:Fallback>
        <control shapeId="2095" r:id="rId52" name="Control 47"/>
      </mc:Fallback>
    </mc:AlternateContent>
    <mc:AlternateContent xmlns:mc="http://schemas.openxmlformats.org/markup-compatibility/2006">
      <mc:Choice Requires="x14">
        <control shapeId="2096" r:id="rId53" name="Control 48">
          <controlPr defaultSize="0" r:id="rId8">
            <anchor moveWithCells="1">
              <from>
                <xdr:col>3</xdr:col>
                <xdr:colOff>0</xdr:colOff>
                <xdr:row>0</xdr:row>
                <xdr:rowOff>0</xdr:rowOff>
              </from>
              <to>
                <xdr:col>3</xdr:col>
                <xdr:colOff>234950</xdr:colOff>
                <xdr:row>1</xdr:row>
                <xdr:rowOff>0</xdr:rowOff>
              </to>
            </anchor>
          </controlPr>
        </control>
      </mc:Choice>
      <mc:Fallback>
        <control shapeId="2096" r:id="rId53" name="Control 48"/>
      </mc:Fallback>
    </mc:AlternateContent>
    <mc:AlternateContent xmlns:mc="http://schemas.openxmlformats.org/markup-compatibility/2006">
      <mc:Choice Requires="x14">
        <control shapeId="2097" r:id="rId54" name="Control 49">
          <controlPr defaultSize="0" r:id="rId5">
            <anchor moveWithCells="1">
              <from>
                <xdr:col>3</xdr:col>
                <xdr:colOff>0</xdr:colOff>
                <xdr:row>0</xdr:row>
                <xdr:rowOff>0</xdr:rowOff>
              </from>
              <to>
                <xdr:col>3</xdr:col>
                <xdr:colOff>209550</xdr:colOff>
                <xdr:row>1</xdr:row>
                <xdr:rowOff>50800</xdr:rowOff>
              </to>
            </anchor>
          </controlPr>
        </control>
      </mc:Choice>
      <mc:Fallback>
        <control shapeId="2097" r:id="rId54" name="Control 49"/>
      </mc:Fallback>
    </mc:AlternateContent>
    <mc:AlternateContent xmlns:mc="http://schemas.openxmlformats.org/markup-compatibility/2006">
      <mc:Choice Requires="x14">
        <control shapeId="2098" r:id="rId55" name="Control 50">
          <controlPr defaultSize="0" r:id="rId5">
            <anchor moveWithCells="1">
              <from>
                <xdr:col>3</xdr:col>
                <xdr:colOff>0</xdr:colOff>
                <xdr:row>0</xdr:row>
                <xdr:rowOff>0</xdr:rowOff>
              </from>
              <to>
                <xdr:col>3</xdr:col>
                <xdr:colOff>209550</xdr:colOff>
                <xdr:row>1</xdr:row>
                <xdr:rowOff>50800</xdr:rowOff>
              </to>
            </anchor>
          </controlPr>
        </control>
      </mc:Choice>
      <mc:Fallback>
        <control shapeId="2098" r:id="rId55" name="Control 50"/>
      </mc:Fallback>
    </mc:AlternateContent>
    <mc:AlternateContent xmlns:mc="http://schemas.openxmlformats.org/markup-compatibility/2006">
      <mc:Choice Requires="x14">
        <control shapeId="2099" r:id="rId56" name="Control 51">
          <controlPr defaultSize="0" r:id="rId8">
            <anchor moveWithCells="1">
              <from>
                <xdr:col>3</xdr:col>
                <xdr:colOff>0</xdr:colOff>
                <xdr:row>0</xdr:row>
                <xdr:rowOff>0</xdr:rowOff>
              </from>
              <to>
                <xdr:col>3</xdr:col>
                <xdr:colOff>234950</xdr:colOff>
                <xdr:row>1</xdr:row>
                <xdr:rowOff>0</xdr:rowOff>
              </to>
            </anchor>
          </controlPr>
        </control>
      </mc:Choice>
      <mc:Fallback>
        <control shapeId="2099" r:id="rId56" name="Control 51"/>
      </mc:Fallback>
    </mc:AlternateContent>
    <mc:AlternateContent xmlns:mc="http://schemas.openxmlformats.org/markup-compatibility/2006">
      <mc:Choice Requires="x14">
        <control shapeId="2100" r:id="rId57" name="Control 52">
          <controlPr defaultSize="0" r:id="rId5">
            <anchor moveWithCells="1">
              <from>
                <xdr:col>3</xdr:col>
                <xdr:colOff>0</xdr:colOff>
                <xdr:row>0</xdr:row>
                <xdr:rowOff>0</xdr:rowOff>
              </from>
              <to>
                <xdr:col>3</xdr:col>
                <xdr:colOff>209550</xdr:colOff>
                <xdr:row>1</xdr:row>
                <xdr:rowOff>50800</xdr:rowOff>
              </to>
            </anchor>
          </controlPr>
        </control>
      </mc:Choice>
      <mc:Fallback>
        <control shapeId="2100" r:id="rId57" name="Control 52"/>
      </mc:Fallback>
    </mc:AlternateContent>
    <mc:AlternateContent xmlns:mc="http://schemas.openxmlformats.org/markup-compatibility/2006">
      <mc:Choice Requires="x14">
        <control shapeId="2101" r:id="rId58" name="Control 53">
          <controlPr defaultSize="0" r:id="rId5">
            <anchor moveWithCells="1">
              <from>
                <xdr:col>3</xdr:col>
                <xdr:colOff>0</xdr:colOff>
                <xdr:row>0</xdr:row>
                <xdr:rowOff>0</xdr:rowOff>
              </from>
              <to>
                <xdr:col>3</xdr:col>
                <xdr:colOff>209550</xdr:colOff>
                <xdr:row>1</xdr:row>
                <xdr:rowOff>50800</xdr:rowOff>
              </to>
            </anchor>
          </controlPr>
        </control>
      </mc:Choice>
      <mc:Fallback>
        <control shapeId="2101" r:id="rId58" name="Control 53"/>
      </mc:Fallback>
    </mc:AlternateContent>
    <mc:AlternateContent xmlns:mc="http://schemas.openxmlformats.org/markup-compatibility/2006">
      <mc:Choice Requires="x14">
        <control shapeId="2102" r:id="rId59" name="Control 54">
          <controlPr defaultSize="0" r:id="rId8">
            <anchor moveWithCells="1">
              <from>
                <xdr:col>3</xdr:col>
                <xdr:colOff>0</xdr:colOff>
                <xdr:row>0</xdr:row>
                <xdr:rowOff>0</xdr:rowOff>
              </from>
              <to>
                <xdr:col>3</xdr:col>
                <xdr:colOff>234950</xdr:colOff>
                <xdr:row>1</xdr:row>
                <xdr:rowOff>0</xdr:rowOff>
              </to>
            </anchor>
          </controlPr>
        </control>
      </mc:Choice>
      <mc:Fallback>
        <control shapeId="2102" r:id="rId59" name="Control 54"/>
      </mc:Fallback>
    </mc:AlternateContent>
    <mc:AlternateContent xmlns:mc="http://schemas.openxmlformats.org/markup-compatibility/2006">
      <mc:Choice Requires="x14">
        <control shapeId="2103" r:id="rId60" name="Control 55">
          <controlPr defaultSize="0" r:id="rId5">
            <anchor moveWithCells="1">
              <from>
                <xdr:col>3</xdr:col>
                <xdr:colOff>0</xdr:colOff>
                <xdr:row>0</xdr:row>
                <xdr:rowOff>0</xdr:rowOff>
              </from>
              <to>
                <xdr:col>3</xdr:col>
                <xdr:colOff>209550</xdr:colOff>
                <xdr:row>1</xdr:row>
                <xdr:rowOff>50800</xdr:rowOff>
              </to>
            </anchor>
          </controlPr>
        </control>
      </mc:Choice>
      <mc:Fallback>
        <control shapeId="2103" r:id="rId60" name="Control 55"/>
      </mc:Fallback>
    </mc:AlternateContent>
    <mc:AlternateContent xmlns:mc="http://schemas.openxmlformats.org/markup-compatibility/2006">
      <mc:Choice Requires="x14">
        <control shapeId="2104" r:id="rId61" name="Control 56">
          <controlPr defaultSize="0" r:id="rId5">
            <anchor moveWithCells="1">
              <from>
                <xdr:col>3</xdr:col>
                <xdr:colOff>0</xdr:colOff>
                <xdr:row>0</xdr:row>
                <xdr:rowOff>0</xdr:rowOff>
              </from>
              <to>
                <xdr:col>3</xdr:col>
                <xdr:colOff>209550</xdr:colOff>
                <xdr:row>1</xdr:row>
                <xdr:rowOff>50800</xdr:rowOff>
              </to>
            </anchor>
          </controlPr>
        </control>
      </mc:Choice>
      <mc:Fallback>
        <control shapeId="2104" r:id="rId61" name="Control 56"/>
      </mc:Fallback>
    </mc:AlternateContent>
    <mc:AlternateContent xmlns:mc="http://schemas.openxmlformats.org/markup-compatibility/2006">
      <mc:Choice Requires="x14">
        <control shapeId="2105" r:id="rId62" name="Control 57">
          <controlPr defaultSize="0" r:id="rId8">
            <anchor moveWithCells="1">
              <from>
                <xdr:col>3</xdr:col>
                <xdr:colOff>0</xdr:colOff>
                <xdr:row>0</xdr:row>
                <xdr:rowOff>0</xdr:rowOff>
              </from>
              <to>
                <xdr:col>3</xdr:col>
                <xdr:colOff>234950</xdr:colOff>
                <xdr:row>1</xdr:row>
                <xdr:rowOff>0</xdr:rowOff>
              </to>
            </anchor>
          </controlPr>
        </control>
      </mc:Choice>
      <mc:Fallback>
        <control shapeId="2105" r:id="rId62" name="Control 57"/>
      </mc:Fallback>
    </mc:AlternateContent>
    <mc:AlternateContent xmlns:mc="http://schemas.openxmlformats.org/markup-compatibility/2006">
      <mc:Choice Requires="x14">
        <control shapeId="2106" r:id="rId63" name="Control 58">
          <controlPr defaultSize="0" r:id="rId5">
            <anchor moveWithCells="1">
              <from>
                <xdr:col>3</xdr:col>
                <xdr:colOff>0</xdr:colOff>
                <xdr:row>0</xdr:row>
                <xdr:rowOff>0</xdr:rowOff>
              </from>
              <to>
                <xdr:col>3</xdr:col>
                <xdr:colOff>209550</xdr:colOff>
                <xdr:row>1</xdr:row>
                <xdr:rowOff>50800</xdr:rowOff>
              </to>
            </anchor>
          </controlPr>
        </control>
      </mc:Choice>
      <mc:Fallback>
        <control shapeId="2106" r:id="rId63" name="Control 58"/>
      </mc:Fallback>
    </mc:AlternateContent>
    <mc:AlternateContent xmlns:mc="http://schemas.openxmlformats.org/markup-compatibility/2006">
      <mc:Choice Requires="x14">
        <control shapeId="2107" r:id="rId64" name="Control 59">
          <controlPr defaultSize="0" r:id="rId5">
            <anchor moveWithCells="1">
              <from>
                <xdr:col>3</xdr:col>
                <xdr:colOff>0</xdr:colOff>
                <xdr:row>0</xdr:row>
                <xdr:rowOff>0</xdr:rowOff>
              </from>
              <to>
                <xdr:col>3</xdr:col>
                <xdr:colOff>209550</xdr:colOff>
                <xdr:row>1</xdr:row>
                <xdr:rowOff>50800</xdr:rowOff>
              </to>
            </anchor>
          </controlPr>
        </control>
      </mc:Choice>
      <mc:Fallback>
        <control shapeId="2107" r:id="rId64" name="Control 59"/>
      </mc:Fallback>
    </mc:AlternateContent>
    <mc:AlternateContent xmlns:mc="http://schemas.openxmlformats.org/markup-compatibility/2006">
      <mc:Choice Requires="x14">
        <control shapeId="2108" r:id="rId65" name="Control 60">
          <controlPr defaultSize="0" r:id="rId8">
            <anchor moveWithCells="1">
              <from>
                <xdr:col>3</xdr:col>
                <xdr:colOff>0</xdr:colOff>
                <xdr:row>0</xdr:row>
                <xdr:rowOff>0</xdr:rowOff>
              </from>
              <to>
                <xdr:col>3</xdr:col>
                <xdr:colOff>234950</xdr:colOff>
                <xdr:row>1</xdr:row>
                <xdr:rowOff>0</xdr:rowOff>
              </to>
            </anchor>
          </controlPr>
        </control>
      </mc:Choice>
      <mc:Fallback>
        <control shapeId="2108" r:id="rId65" name="Control 60"/>
      </mc:Fallback>
    </mc:AlternateContent>
    <mc:AlternateContent xmlns:mc="http://schemas.openxmlformats.org/markup-compatibility/2006">
      <mc:Choice Requires="x14">
        <control shapeId="2109" r:id="rId66" name="Control 61">
          <controlPr defaultSize="0" r:id="rId5">
            <anchor moveWithCells="1">
              <from>
                <xdr:col>3</xdr:col>
                <xdr:colOff>0</xdr:colOff>
                <xdr:row>0</xdr:row>
                <xdr:rowOff>0</xdr:rowOff>
              </from>
              <to>
                <xdr:col>3</xdr:col>
                <xdr:colOff>209550</xdr:colOff>
                <xdr:row>1</xdr:row>
                <xdr:rowOff>50800</xdr:rowOff>
              </to>
            </anchor>
          </controlPr>
        </control>
      </mc:Choice>
      <mc:Fallback>
        <control shapeId="2109" r:id="rId66" name="Control 61"/>
      </mc:Fallback>
    </mc:AlternateContent>
    <mc:AlternateContent xmlns:mc="http://schemas.openxmlformats.org/markup-compatibility/2006">
      <mc:Choice Requires="x14">
        <control shapeId="2110" r:id="rId67" name="Control 62">
          <controlPr defaultSize="0" r:id="rId5">
            <anchor moveWithCells="1">
              <from>
                <xdr:col>3</xdr:col>
                <xdr:colOff>0</xdr:colOff>
                <xdr:row>0</xdr:row>
                <xdr:rowOff>0</xdr:rowOff>
              </from>
              <to>
                <xdr:col>3</xdr:col>
                <xdr:colOff>209550</xdr:colOff>
                <xdr:row>1</xdr:row>
                <xdr:rowOff>50800</xdr:rowOff>
              </to>
            </anchor>
          </controlPr>
        </control>
      </mc:Choice>
      <mc:Fallback>
        <control shapeId="2110" r:id="rId67" name="Control 62"/>
      </mc:Fallback>
    </mc:AlternateContent>
    <mc:AlternateContent xmlns:mc="http://schemas.openxmlformats.org/markup-compatibility/2006">
      <mc:Choice Requires="x14">
        <control shapeId="2111" r:id="rId68" name="Control 63">
          <controlPr defaultSize="0" r:id="rId8">
            <anchor moveWithCells="1">
              <from>
                <xdr:col>3</xdr:col>
                <xdr:colOff>0</xdr:colOff>
                <xdr:row>0</xdr:row>
                <xdr:rowOff>0</xdr:rowOff>
              </from>
              <to>
                <xdr:col>3</xdr:col>
                <xdr:colOff>234950</xdr:colOff>
                <xdr:row>1</xdr:row>
                <xdr:rowOff>0</xdr:rowOff>
              </to>
            </anchor>
          </controlPr>
        </control>
      </mc:Choice>
      <mc:Fallback>
        <control shapeId="2111" r:id="rId68" name="Control 63"/>
      </mc:Fallback>
    </mc:AlternateContent>
    <mc:AlternateContent xmlns:mc="http://schemas.openxmlformats.org/markup-compatibility/2006">
      <mc:Choice Requires="x14">
        <control shapeId="2112" r:id="rId69" name="Control 64">
          <controlPr defaultSize="0" r:id="rId5">
            <anchor moveWithCells="1">
              <from>
                <xdr:col>3</xdr:col>
                <xdr:colOff>0</xdr:colOff>
                <xdr:row>0</xdr:row>
                <xdr:rowOff>0</xdr:rowOff>
              </from>
              <to>
                <xdr:col>3</xdr:col>
                <xdr:colOff>209550</xdr:colOff>
                <xdr:row>1</xdr:row>
                <xdr:rowOff>50800</xdr:rowOff>
              </to>
            </anchor>
          </controlPr>
        </control>
      </mc:Choice>
      <mc:Fallback>
        <control shapeId="2112" r:id="rId69" name="Control 64"/>
      </mc:Fallback>
    </mc:AlternateContent>
    <mc:AlternateContent xmlns:mc="http://schemas.openxmlformats.org/markup-compatibility/2006">
      <mc:Choice Requires="x14">
        <control shapeId="2113" r:id="rId70" name="Control 65">
          <controlPr defaultSize="0" r:id="rId5">
            <anchor moveWithCells="1">
              <from>
                <xdr:col>3</xdr:col>
                <xdr:colOff>0</xdr:colOff>
                <xdr:row>0</xdr:row>
                <xdr:rowOff>0</xdr:rowOff>
              </from>
              <to>
                <xdr:col>3</xdr:col>
                <xdr:colOff>209550</xdr:colOff>
                <xdr:row>1</xdr:row>
                <xdr:rowOff>50800</xdr:rowOff>
              </to>
            </anchor>
          </controlPr>
        </control>
      </mc:Choice>
      <mc:Fallback>
        <control shapeId="2113" r:id="rId70" name="Control 65"/>
      </mc:Fallback>
    </mc:AlternateContent>
    <mc:AlternateContent xmlns:mc="http://schemas.openxmlformats.org/markup-compatibility/2006">
      <mc:Choice Requires="x14">
        <control shapeId="2114" r:id="rId71" name="Control 66">
          <controlPr defaultSize="0" r:id="rId8">
            <anchor moveWithCells="1">
              <from>
                <xdr:col>3</xdr:col>
                <xdr:colOff>0</xdr:colOff>
                <xdr:row>0</xdr:row>
                <xdr:rowOff>0</xdr:rowOff>
              </from>
              <to>
                <xdr:col>3</xdr:col>
                <xdr:colOff>234950</xdr:colOff>
                <xdr:row>1</xdr:row>
                <xdr:rowOff>0</xdr:rowOff>
              </to>
            </anchor>
          </controlPr>
        </control>
      </mc:Choice>
      <mc:Fallback>
        <control shapeId="2114" r:id="rId71" name="Control 66"/>
      </mc:Fallback>
    </mc:AlternateContent>
    <mc:AlternateContent xmlns:mc="http://schemas.openxmlformats.org/markup-compatibility/2006">
      <mc:Choice Requires="x14">
        <control shapeId="2115" r:id="rId72" name="Control 67">
          <controlPr defaultSize="0" r:id="rId5">
            <anchor moveWithCells="1">
              <from>
                <xdr:col>3</xdr:col>
                <xdr:colOff>0</xdr:colOff>
                <xdr:row>0</xdr:row>
                <xdr:rowOff>0</xdr:rowOff>
              </from>
              <to>
                <xdr:col>3</xdr:col>
                <xdr:colOff>209550</xdr:colOff>
                <xdr:row>1</xdr:row>
                <xdr:rowOff>50800</xdr:rowOff>
              </to>
            </anchor>
          </controlPr>
        </control>
      </mc:Choice>
      <mc:Fallback>
        <control shapeId="2115" r:id="rId72" name="Control 67"/>
      </mc:Fallback>
    </mc:AlternateContent>
    <mc:AlternateContent xmlns:mc="http://schemas.openxmlformats.org/markup-compatibility/2006">
      <mc:Choice Requires="x14">
        <control shapeId="2116" r:id="rId73" name="Control 68">
          <controlPr defaultSize="0" r:id="rId5">
            <anchor moveWithCells="1">
              <from>
                <xdr:col>3</xdr:col>
                <xdr:colOff>0</xdr:colOff>
                <xdr:row>0</xdr:row>
                <xdr:rowOff>0</xdr:rowOff>
              </from>
              <to>
                <xdr:col>3</xdr:col>
                <xdr:colOff>209550</xdr:colOff>
                <xdr:row>1</xdr:row>
                <xdr:rowOff>50800</xdr:rowOff>
              </to>
            </anchor>
          </controlPr>
        </control>
      </mc:Choice>
      <mc:Fallback>
        <control shapeId="2116" r:id="rId73" name="Control 68"/>
      </mc:Fallback>
    </mc:AlternateContent>
    <mc:AlternateContent xmlns:mc="http://schemas.openxmlformats.org/markup-compatibility/2006">
      <mc:Choice Requires="x14">
        <control shapeId="2117" r:id="rId74" name="Control 69">
          <controlPr defaultSize="0" r:id="rId8">
            <anchor moveWithCells="1">
              <from>
                <xdr:col>3</xdr:col>
                <xdr:colOff>0</xdr:colOff>
                <xdr:row>0</xdr:row>
                <xdr:rowOff>0</xdr:rowOff>
              </from>
              <to>
                <xdr:col>3</xdr:col>
                <xdr:colOff>234950</xdr:colOff>
                <xdr:row>1</xdr:row>
                <xdr:rowOff>0</xdr:rowOff>
              </to>
            </anchor>
          </controlPr>
        </control>
      </mc:Choice>
      <mc:Fallback>
        <control shapeId="2117" r:id="rId74" name="Control 69"/>
      </mc:Fallback>
    </mc:AlternateContent>
    <mc:AlternateContent xmlns:mc="http://schemas.openxmlformats.org/markup-compatibility/2006">
      <mc:Choice Requires="x14">
        <control shapeId="2118" r:id="rId75" name="Control 70">
          <controlPr defaultSize="0" r:id="rId5">
            <anchor moveWithCells="1">
              <from>
                <xdr:col>3</xdr:col>
                <xdr:colOff>0</xdr:colOff>
                <xdr:row>0</xdr:row>
                <xdr:rowOff>0</xdr:rowOff>
              </from>
              <to>
                <xdr:col>3</xdr:col>
                <xdr:colOff>209550</xdr:colOff>
                <xdr:row>1</xdr:row>
                <xdr:rowOff>50800</xdr:rowOff>
              </to>
            </anchor>
          </controlPr>
        </control>
      </mc:Choice>
      <mc:Fallback>
        <control shapeId="2118" r:id="rId75" name="Control 70"/>
      </mc:Fallback>
    </mc:AlternateContent>
    <mc:AlternateContent xmlns:mc="http://schemas.openxmlformats.org/markup-compatibility/2006">
      <mc:Choice Requires="x14">
        <control shapeId="2119" r:id="rId76" name="Control 71">
          <controlPr defaultSize="0" r:id="rId5">
            <anchor moveWithCells="1">
              <from>
                <xdr:col>3</xdr:col>
                <xdr:colOff>0</xdr:colOff>
                <xdr:row>0</xdr:row>
                <xdr:rowOff>0</xdr:rowOff>
              </from>
              <to>
                <xdr:col>3</xdr:col>
                <xdr:colOff>209550</xdr:colOff>
                <xdr:row>1</xdr:row>
                <xdr:rowOff>50800</xdr:rowOff>
              </to>
            </anchor>
          </controlPr>
        </control>
      </mc:Choice>
      <mc:Fallback>
        <control shapeId="2119" r:id="rId76" name="Control 71"/>
      </mc:Fallback>
    </mc:AlternateContent>
    <mc:AlternateContent xmlns:mc="http://schemas.openxmlformats.org/markup-compatibility/2006">
      <mc:Choice Requires="x14">
        <control shapeId="2120" r:id="rId77" name="Control 72">
          <controlPr defaultSize="0" r:id="rId8">
            <anchor moveWithCells="1">
              <from>
                <xdr:col>3</xdr:col>
                <xdr:colOff>0</xdr:colOff>
                <xdr:row>0</xdr:row>
                <xdr:rowOff>0</xdr:rowOff>
              </from>
              <to>
                <xdr:col>3</xdr:col>
                <xdr:colOff>234950</xdr:colOff>
                <xdr:row>1</xdr:row>
                <xdr:rowOff>0</xdr:rowOff>
              </to>
            </anchor>
          </controlPr>
        </control>
      </mc:Choice>
      <mc:Fallback>
        <control shapeId="2120" r:id="rId77" name="Control 72"/>
      </mc:Fallback>
    </mc:AlternateContent>
    <mc:AlternateContent xmlns:mc="http://schemas.openxmlformats.org/markup-compatibility/2006">
      <mc:Choice Requires="x14">
        <control shapeId="2121" r:id="rId78" name="Control 73">
          <controlPr defaultSize="0" r:id="rId5">
            <anchor moveWithCells="1">
              <from>
                <xdr:col>3</xdr:col>
                <xdr:colOff>0</xdr:colOff>
                <xdr:row>0</xdr:row>
                <xdr:rowOff>0</xdr:rowOff>
              </from>
              <to>
                <xdr:col>3</xdr:col>
                <xdr:colOff>209550</xdr:colOff>
                <xdr:row>1</xdr:row>
                <xdr:rowOff>50800</xdr:rowOff>
              </to>
            </anchor>
          </controlPr>
        </control>
      </mc:Choice>
      <mc:Fallback>
        <control shapeId="2121" r:id="rId78" name="Control 73"/>
      </mc:Fallback>
    </mc:AlternateContent>
    <mc:AlternateContent xmlns:mc="http://schemas.openxmlformats.org/markup-compatibility/2006">
      <mc:Choice Requires="x14">
        <control shapeId="2122" r:id="rId79" name="Control 74">
          <controlPr defaultSize="0" r:id="rId5">
            <anchor moveWithCells="1">
              <from>
                <xdr:col>3</xdr:col>
                <xdr:colOff>0</xdr:colOff>
                <xdr:row>0</xdr:row>
                <xdr:rowOff>0</xdr:rowOff>
              </from>
              <to>
                <xdr:col>3</xdr:col>
                <xdr:colOff>209550</xdr:colOff>
                <xdr:row>1</xdr:row>
                <xdr:rowOff>50800</xdr:rowOff>
              </to>
            </anchor>
          </controlPr>
        </control>
      </mc:Choice>
      <mc:Fallback>
        <control shapeId="2122" r:id="rId79" name="Control 74"/>
      </mc:Fallback>
    </mc:AlternateContent>
    <mc:AlternateContent xmlns:mc="http://schemas.openxmlformats.org/markup-compatibility/2006">
      <mc:Choice Requires="x14">
        <control shapeId="2123" r:id="rId80" name="Control 75">
          <controlPr defaultSize="0" r:id="rId8">
            <anchor moveWithCells="1">
              <from>
                <xdr:col>3</xdr:col>
                <xdr:colOff>0</xdr:colOff>
                <xdr:row>0</xdr:row>
                <xdr:rowOff>0</xdr:rowOff>
              </from>
              <to>
                <xdr:col>3</xdr:col>
                <xdr:colOff>234950</xdr:colOff>
                <xdr:row>1</xdr:row>
                <xdr:rowOff>0</xdr:rowOff>
              </to>
            </anchor>
          </controlPr>
        </control>
      </mc:Choice>
      <mc:Fallback>
        <control shapeId="2123" r:id="rId80" name="Control 75"/>
      </mc:Fallback>
    </mc:AlternateContent>
    <mc:AlternateContent xmlns:mc="http://schemas.openxmlformats.org/markup-compatibility/2006">
      <mc:Choice Requires="x14">
        <control shapeId="2124" r:id="rId81" name="Control 76">
          <controlPr defaultSize="0" r:id="rId5">
            <anchor moveWithCells="1">
              <from>
                <xdr:col>3</xdr:col>
                <xdr:colOff>0</xdr:colOff>
                <xdr:row>0</xdr:row>
                <xdr:rowOff>0</xdr:rowOff>
              </from>
              <to>
                <xdr:col>3</xdr:col>
                <xdr:colOff>209550</xdr:colOff>
                <xdr:row>1</xdr:row>
                <xdr:rowOff>50800</xdr:rowOff>
              </to>
            </anchor>
          </controlPr>
        </control>
      </mc:Choice>
      <mc:Fallback>
        <control shapeId="2124" r:id="rId81" name="Control 76"/>
      </mc:Fallback>
    </mc:AlternateContent>
    <mc:AlternateContent xmlns:mc="http://schemas.openxmlformats.org/markup-compatibility/2006">
      <mc:Choice Requires="x14">
        <control shapeId="2125" r:id="rId82" name="Control 77">
          <controlPr defaultSize="0" r:id="rId5">
            <anchor moveWithCells="1">
              <from>
                <xdr:col>3</xdr:col>
                <xdr:colOff>0</xdr:colOff>
                <xdr:row>0</xdr:row>
                <xdr:rowOff>0</xdr:rowOff>
              </from>
              <to>
                <xdr:col>3</xdr:col>
                <xdr:colOff>209550</xdr:colOff>
                <xdr:row>1</xdr:row>
                <xdr:rowOff>50800</xdr:rowOff>
              </to>
            </anchor>
          </controlPr>
        </control>
      </mc:Choice>
      <mc:Fallback>
        <control shapeId="2125" r:id="rId82" name="Control 77"/>
      </mc:Fallback>
    </mc:AlternateContent>
    <mc:AlternateContent xmlns:mc="http://schemas.openxmlformats.org/markup-compatibility/2006">
      <mc:Choice Requires="x14">
        <control shapeId="2126" r:id="rId83" name="Control 78">
          <controlPr defaultSize="0" r:id="rId8">
            <anchor moveWithCells="1">
              <from>
                <xdr:col>3</xdr:col>
                <xdr:colOff>0</xdr:colOff>
                <xdr:row>0</xdr:row>
                <xdr:rowOff>0</xdr:rowOff>
              </from>
              <to>
                <xdr:col>3</xdr:col>
                <xdr:colOff>234950</xdr:colOff>
                <xdr:row>1</xdr:row>
                <xdr:rowOff>0</xdr:rowOff>
              </to>
            </anchor>
          </controlPr>
        </control>
      </mc:Choice>
      <mc:Fallback>
        <control shapeId="2126" r:id="rId83" name="Control 78"/>
      </mc:Fallback>
    </mc:AlternateContent>
    <mc:AlternateContent xmlns:mc="http://schemas.openxmlformats.org/markup-compatibility/2006">
      <mc:Choice Requires="x14">
        <control shapeId="2127" r:id="rId84" name="Control 79">
          <controlPr defaultSize="0" r:id="rId5">
            <anchor moveWithCells="1">
              <from>
                <xdr:col>3</xdr:col>
                <xdr:colOff>0</xdr:colOff>
                <xdr:row>0</xdr:row>
                <xdr:rowOff>0</xdr:rowOff>
              </from>
              <to>
                <xdr:col>3</xdr:col>
                <xdr:colOff>209550</xdr:colOff>
                <xdr:row>1</xdr:row>
                <xdr:rowOff>50800</xdr:rowOff>
              </to>
            </anchor>
          </controlPr>
        </control>
      </mc:Choice>
      <mc:Fallback>
        <control shapeId="2127" r:id="rId84" name="Control 79"/>
      </mc:Fallback>
    </mc:AlternateContent>
    <mc:AlternateContent xmlns:mc="http://schemas.openxmlformats.org/markup-compatibility/2006">
      <mc:Choice Requires="x14">
        <control shapeId="2128" r:id="rId85" name="Control 80">
          <controlPr defaultSize="0" r:id="rId5">
            <anchor moveWithCells="1">
              <from>
                <xdr:col>3</xdr:col>
                <xdr:colOff>0</xdr:colOff>
                <xdr:row>0</xdr:row>
                <xdr:rowOff>0</xdr:rowOff>
              </from>
              <to>
                <xdr:col>3</xdr:col>
                <xdr:colOff>209550</xdr:colOff>
                <xdr:row>1</xdr:row>
                <xdr:rowOff>50800</xdr:rowOff>
              </to>
            </anchor>
          </controlPr>
        </control>
      </mc:Choice>
      <mc:Fallback>
        <control shapeId="2128" r:id="rId85" name="Control 80"/>
      </mc:Fallback>
    </mc:AlternateContent>
    <mc:AlternateContent xmlns:mc="http://schemas.openxmlformats.org/markup-compatibility/2006">
      <mc:Choice Requires="x14">
        <control shapeId="2129" r:id="rId86" name="Control 81">
          <controlPr defaultSize="0" r:id="rId8">
            <anchor moveWithCells="1">
              <from>
                <xdr:col>3</xdr:col>
                <xdr:colOff>0</xdr:colOff>
                <xdr:row>0</xdr:row>
                <xdr:rowOff>0</xdr:rowOff>
              </from>
              <to>
                <xdr:col>3</xdr:col>
                <xdr:colOff>234950</xdr:colOff>
                <xdr:row>1</xdr:row>
                <xdr:rowOff>0</xdr:rowOff>
              </to>
            </anchor>
          </controlPr>
        </control>
      </mc:Choice>
      <mc:Fallback>
        <control shapeId="2129" r:id="rId86" name="Control 81"/>
      </mc:Fallback>
    </mc:AlternateContent>
    <mc:AlternateContent xmlns:mc="http://schemas.openxmlformats.org/markup-compatibility/2006">
      <mc:Choice Requires="x14">
        <control shapeId="2130" r:id="rId87" name="Control 82">
          <controlPr defaultSize="0" r:id="rId5">
            <anchor moveWithCells="1">
              <from>
                <xdr:col>3</xdr:col>
                <xdr:colOff>0</xdr:colOff>
                <xdr:row>0</xdr:row>
                <xdr:rowOff>0</xdr:rowOff>
              </from>
              <to>
                <xdr:col>3</xdr:col>
                <xdr:colOff>209550</xdr:colOff>
                <xdr:row>1</xdr:row>
                <xdr:rowOff>50800</xdr:rowOff>
              </to>
            </anchor>
          </controlPr>
        </control>
      </mc:Choice>
      <mc:Fallback>
        <control shapeId="2130" r:id="rId87" name="Control 82"/>
      </mc:Fallback>
    </mc:AlternateContent>
    <mc:AlternateContent xmlns:mc="http://schemas.openxmlformats.org/markup-compatibility/2006">
      <mc:Choice Requires="x14">
        <control shapeId="2131" r:id="rId88" name="Control 83">
          <controlPr defaultSize="0" r:id="rId5">
            <anchor moveWithCells="1">
              <from>
                <xdr:col>3</xdr:col>
                <xdr:colOff>0</xdr:colOff>
                <xdr:row>0</xdr:row>
                <xdr:rowOff>0</xdr:rowOff>
              </from>
              <to>
                <xdr:col>3</xdr:col>
                <xdr:colOff>209550</xdr:colOff>
                <xdr:row>1</xdr:row>
                <xdr:rowOff>50800</xdr:rowOff>
              </to>
            </anchor>
          </controlPr>
        </control>
      </mc:Choice>
      <mc:Fallback>
        <control shapeId="2131" r:id="rId88" name="Control 83"/>
      </mc:Fallback>
    </mc:AlternateContent>
    <mc:AlternateContent xmlns:mc="http://schemas.openxmlformats.org/markup-compatibility/2006">
      <mc:Choice Requires="x14">
        <control shapeId="2132" r:id="rId89" name="Control 84">
          <controlPr defaultSize="0" r:id="rId8">
            <anchor moveWithCells="1">
              <from>
                <xdr:col>3</xdr:col>
                <xdr:colOff>0</xdr:colOff>
                <xdr:row>0</xdr:row>
                <xdr:rowOff>0</xdr:rowOff>
              </from>
              <to>
                <xdr:col>3</xdr:col>
                <xdr:colOff>234950</xdr:colOff>
                <xdr:row>1</xdr:row>
                <xdr:rowOff>0</xdr:rowOff>
              </to>
            </anchor>
          </controlPr>
        </control>
      </mc:Choice>
      <mc:Fallback>
        <control shapeId="2132" r:id="rId89" name="Control 84"/>
      </mc:Fallback>
    </mc:AlternateContent>
    <mc:AlternateContent xmlns:mc="http://schemas.openxmlformats.org/markup-compatibility/2006">
      <mc:Choice Requires="x14">
        <control shapeId="2133" r:id="rId90" name="Control 85">
          <controlPr defaultSize="0" r:id="rId5">
            <anchor moveWithCells="1">
              <from>
                <xdr:col>3</xdr:col>
                <xdr:colOff>0</xdr:colOff>
                <xdr:row>0</xdr:row>
                <xdr:rowOff>0</xdr:rowOff>
              </from>
              <to>
                <xdr:col>3</xdr:col>
                <xdr:colOff>209550</xdr:colOff>
                <xdr:row>1</xdr:row>
                <xdr:rowOff>50800</xdr:rowOff>
              </to>
            </anchor>
          </controlPr>
        </control>
      </mc:Choice>
      <mc:Fallback>
        <control shapeId="2133" r:id="rId90" name="Control 85"/>
      </mc:Fallback>
    </mc:AlternateContent>
    <mc:AlternateContent xmlns:mc="http://schemas.openxmlformats.org/markup-compatibility/2006">
      <mc:Choice Requires="x14">
        <control shapeId="2134" r:id="rId91" name="Control 86">
          <controlPr defaultSize="0" r:id="rId5">
            <anchor moveWithCells="1">
              <from>
                <xdr:col>3</xdr:col>
                <xdr:colOff>0</xdr:colOff>
                <xdr:row>0</xdr:row>
                <xdr:rowOff>0</xdr:rowOff>
              </from>
              <to>
                <xdr:col>3</xdr:col>
                <xdr:colOff>209550</xdr:colOff>
                <xdr:row>1</xdr:row>
                <xdr:rowOff>50800</xdr:rowOff>
              </to>
            </anchor>
          </controlPr>
        </control>
      </mc:Choice>
      <mc:Fallback>
        <control shapeId="2134" r:id="rId91" name="Control 86"/>
      </mc:Fallback>
    </mc:AlternateContent>
    <mc:AlternateContent xmlns:mc="http://schemas.openxmlformats.org/markup-compatibility/2006">
      <mc:Choice Requires="x14">
        <control shapeId="2135" r:id="rId92" name="Control 87">
          <controlPr defaultSize="0" r:id="rId8">
            <anchor moveWithCells="1">
              <from>
                <xdr:col>3</xdr:col>
                <xdr:colOff>0</xdr:colOff>
                <xdr:row>0</xdr:row>
                <xdr:rowOff>0</xdr:rowOff>
              </from>
              <to>
                <xdr:col>3</xdr:col>
                <xdr:colOff>234950</xdr:colOff>
                <xdr:row>1</xdr:row>
                <xdr:rowOff>0</xdr:rowOff>
              </to>
            </anchor>
          </controlPr>
        </control>
      </mc:Choice>
      <mc:Fallback>
        <control shapeId="2135" r:id="rId92" name="Control 87"/>
      </mc:Fallback>
    </mc:AlternateContent>
    <mc:AlternateContent xmlns:mc="http://schemas.openxmlformats.org/markup-compatibility/2006">
      <mc:Choice Requires="x14">
        <control shapeId="2136" r:id="rId93" name="Control 88">
          <controlPr defaultSize="0" r:id="rId5">
            <anchor moveWithCells="1">
              <from>
                <xdr:col>3</xdr:col>
                <xdr:colOff>0</xdr:colOff>
                <xdr:row>0</xdr:row>
                <xdr:rowOff>0</xdr:rowOff>
              </from>
              <to>
                <xdr:col>3</xdr:col>
                <xdr:colOff>209550</xdr:colOff>
                <xdr:row>1</xdr:row>
                <xdr:rowOff>50800</xdr:rowOff>
              </to>
            </anchor>
          </controlPr>
        </control>
      </mc:Choice>
      <mc:Fallback>
        <control shapeId="2136" r:id="rId93" name="Control 88"/>
      </mc:Fallback>
    </mc:AlternateContent>
    <mc:AlternateContent xmlns:mc="http://schemas.openxmlformats.org/markup-compatibility/2006">
      <mc:Choice Requires="x14">
        <control shapeId="2137" r:id="rId94" name="Control 89">
          <controlPr defaultSize="0" r:id="rId5">
            <anchor moveWithCells="1">
              <from>
                <xdr:col>3</xdr:col>
                <xdr:colOff>0</xdr:colOff>
                <xdr:row>0</xdr:row>
                <xdr:rowOff>0</xdr:rowOff>
              </from>
              <to>
                <xdr:col>3</xdr:col>
                <xdr:colOff>209550</xdr:colOff>
                <xdr:row>1</xdr:row>
                <xdr:rowOff>50800</xdr:rowOff>
              </to>
            </anchor>
          </controlPr>
        </control>
      </mc:Choice>
      <mc:Fallback>
        <control shapeId="2137" r:id="rId94" name="Control 89"/>
      </mc:Fallback>
    </mc:AlternateContent>
    <mc:AlternateContent xmlns:mc="http://schemas.openxmlformats.org/markup-compatibility/2006">
      <mc:Choice Requires="x14">
        <control shapeId="2138" r:id="rId95" name="Control 90">
          <controlPr defaultSize="0" r:id="rId8">
            <anchor moveWithCells="1">
              <from>
                <xdr:col>3</xdr:col>
                <xdr:colOff>0</xdr:colOff>
                <xdr:row>0</xdr:row>
                <xdr:rowOff>0</xdr:rowOff>
              </from>
              <to>
                <xdr:col>3</xdr:col>
                <xdr:colOff>234950</xdr:colOff>
                <xdr:row>1</xdr:row>
                <xdr:rowOff>0</xdr:rowOff>
              </to>
            </anchor>
          </controlPr>
        </control>
      </mc:Choice>
      <mc:Fallback>
        <control shapeId="2138" r:id="rId95" name="Control 90"/>
      </mc:Fallback>
    </mc:AlternateContent>
    <mc:AlternateContent xmlns:mc="http://schemas.openxmlformats.org/markup-compatibility/2006">
      <mc:Choice Requires="x14">
        <control shapeId="2139" r:id="rId96" name="Control 91">
          <controlPr defaultSize="0" r:id="rId5">
            <anchor moveWithCells="1">
              <from>
                <xdr:col>3</xdr:col>
                <xdr:colOff>0</xdr:colOff>
                <xdr:row>0</xdr:row>
                <xdr:rowOff>0</xdr:rowOff>
              </from>
              <to>
                <xdr:col>3</xdr:col>
                <xdr:colOff>209550</xdr:colOff>
                <xdr:row>1</xdr:row>
                <xdr:rowOff>50800</xdr:rowOff>
              </to>
            </anchor>
          </controlPr>
        </control>
      </mc:Choice>
      <mc:Fallback>
        <control shapeId="2139" r:id="rId96" name="Control 91"/>
      </mc:Fallback>
    </mc:AlternateContent>
    <mc:AlternateContent xmlns:mc="http://schemas.openxmlformats.org/markup-compatibility/2006">
      <mc:Choice Requires="x14">
        <control shapeId="2140" r:id="rId97" name="Control 92">
          <controlPr defaultSize="0" r:id="rId5">
            <anchor moveWithCells="1">
              <from>
                <xdr:col>3</xdr:col>
                <xdr:colOff>0</xdr:colOff>
                <xdr:row>0</xdr:row>
                <xdr:rowOff>0</xdr:rowOff>
              </from>
              <to>
                <xdr:col>3</xdr:col>
                <xdr:colOff>209550</xdr:colOff>
                <xdr:row>1</xdr:row>
                <xdr:rowOff>50800</xdr:rowOff>
              </to>
            </anchor>
          </controlPr>
        </control>
      </mc:Choice>
      <mc:Fallback>
        <control shapeId="2140" r:id="rId97" name="Control 92"/>
      </mc:Fallback>
    </mc:AlternateContent>
    <mc:AlternateContent xmlns:mc="http://schemas.openxmlformats.org/markup-compatibility/2006">
      <mc:Choice Requires="x14">
        <control shapeId="2141" r:id="rId98" name="Control 93">
          <controlPr defaultSize="0" r:id="rId8">
            <anchor moveWithCells="1">
              <from>
                <xdr:col>3</xdr:col>
                <xdr:colOff>0</xdr:colOff>
                <xdr:row>0</xdr:row>
                <xdr:rowOff>0</xdr:rowOff>
              </from>
              <to>
                <xdr:col>3</xdr:col>
                <xdr:colOff>234950</xdr:colOff>
                <xdr:row>1</xdr:row>
                <xdr:rowOff>0</xdr:rowOff>
              </to>
            </anchor>
          </controlPr>
        </control>
      </mc:Choice>
      <mc:Fallback>
        <control shapeId="2141" r:id="rId98" name="Control 93"/>
      </mc:Fallback>
    </mc:AlternateContent>
    <mc:AlternateContent xmlns:mc="http://schemas.openxmlformats.org/markup-compatibility/2006">
      <mc:Choice Requires="x14">
        <control shapeId="2142" r:id="rId99" name="Control 94">
          <controlPr defaultSize="0" r:id="rId5">
            <anchor moveWithCells="1">
              <from>
                <xdr:col>3</xdr:col>
                <xdr:colOff>0</xdr:colOff>
                <xdr:row>0</xdr:row>
                <xdr:rowOff>0</xdr:rowOff>
              </from>
              <to>
                <xdr:col>3</xdr:col>
                <xdr:colOff>209550</xdr:colOff>
                <xdr:row>1</xdr:row>
                <xdr:rowOff>50800</xdr:rowOff>
              </to>
            </anchor>
          </controlPr>
        </control>
      </mc:Choice>
      <mc:Fallback>
        <control shapeId="2142" r:id="rId99" name="Control 94"/>
      </mc:Fallback>
    </mc:AlternateContent>
    <mc:AlternateContent xmlns:mc="http://schemas.openxmlformats.org/markup-compatibility/2006">
      <mc:Choice Requires="x14">
        <control shapeId="2143" r:id="rId100" name="Control 95">
          <controlPr defaultSize="0" r:id="rId5">
            <anchor moveWithCells="1">
              <from>
                <xdr:col>3</xdr:col>
                <xdr:colOff>0</xdr:colOff>
                <xdr:row>0</xdr:row>
                <xdr:rowOff>0</xdr:rowOff>
              </from>
              <to>
                <xdr:col>3</xdr:col>
                <xdr:colOff>209550</xdr:colOff>
                <xdr:row>1</xdr:row>
                <xdr:rowOff>50800</xdr:rowOff>
              </to>
            </anchor>
          </controlPr>
        </control>
      </mc:Choice>
      <mc:Fallback>
        <control shapeId="2143" r:id="rId100" name="Control 95"/>
      </mc:Fallback>
    </mc:AlternateContent>
    <mc:AlternateContent xmlns:mc="http://schemas.openxmlformats.org/markup-compatibility/2006">
      <mc:Choice Requires="x14">
        <control shapeId="2144" r:id="rId101" name="Control 96">
          <controlPr defaultSize="0" r:id="rId8">
            <anchor moveWithCells="1">
              <from>
                <xdr:col>3</xdr:col>
                <xdr:colOff>0</xdr:colOff>
                <xdr:row>0</xdr:row>
                <xdr:rowOff>0</xdr:rowOff>
              </from>
              <to>
                <xdr:col>3</xdr:col>
                <xdr:colOff>234950</xdr:colOff>
                <xdr:row>1</xdr:row>
                <xdr:rowOff>0</xdr:rowOff>
              </to>
            </anchor>
          </controlPr>
        </control>
      </mc:Choice>
      <mc:Fallback>
        <control shapeId="2144" r:id="rId101" name="Control 96"/>
      </mc:Fallback>
    </mc:AlternateContent>
    <mc:AlternateContent xmlns:mc="http://schemas.openxmlformats.org/markup-compatibility/2006">
      <mc:Choice Requires="x14">
        <control shapeId="2145" r:id="rId102" name="Control 97">
          <controlPr defaultSize="0" r:id="rId5">
            <anchor moveWithCells="1">
              <from>
                <xdr:col>3</xdr:col>
                <xdr:colOff>0</xdr:colOff>
                <xdr:row>0</xdr:row>
                <xdr:rowOff>0</xdr:rowOff>
              </from>
              <to>
                <xdr:col>3</xdr:col>
                <xdr:colOff>209550</xdr:colOff>
                <xdr:row>1</xdr:row>
                <xdr:rowOff>50800</xdr:rowOff>
              </to>
            </anchor>
          </controlPr>
        </control>
      </mc:Choice>
      <mc:Fallback>
        <control shapeId="2145" r:id="rId102" name="Control 97"/>
      </mc:Fallback>
    </mc:AlternateContent>
    <mc:AlternateContent xmlns:mc="http://schemas.openxmlformats.org/markup-compatibility/2006">
      <mc:Choice Requires="x14">
        <control shapeId="2146" r:id="rId103" name="Control 98">
          <controlPr defaultSize="0" r:id="rId5">
            <anchor moveWithCells="1">
              <from>
                <xdr:col>3</xdr:col>
                <xdr:colOff>0</xdr:colOff>
                <xdr:row>0</xdr:row>
                <xdr:rowOff>0</xdr:rowOff>
              </from>
              <to>
                <xdr:col>3</xdr:col>
                <xdr:colOff>209550</xdr:colOff>
                <xdr:row>1</xdr:row>
                <xdr:rowOff>50800</xdr:rowOff>
              </to>
            </anchor>
          </controlPr>
        </control>
      </mc:Choice>
      <mc:Fallback>
        <control shapeId="2146" r:id="rId103" name="Control 98"/>
      </mc:Fallback>
    </mc:AlternateContent>
    <mc:AlternateContent xmlns:mc="http://schemas.openxmlformats.org/markup-compatibility/2006">
      <mc:Choice Requires="x14">
        <control shapeId="2147" r:id="rId104" name="Control 99">
          <controlPr defaultSize="0" r:id="rId8">
            <anchor moveWithCells="1">
              <from>
                <xdr:col>3</xdr:col>
                <xdr:colOff>0</xdr:colOff>
                <xdr:row>0</xdr:row>
                <xdr:rowOff>0</xdr:rowOff>
              </from>
              <to>
                <xdr:col>3</xdr:col>
                <xdr:colOff>234950</xdr:colOff>
                <xdr:row>1</xdr:row>
                <xdr:rowOff>0</xdr:rowOff>
              </to>
            </anchor>
          </controlPr>
        </control>
      </mc:Choice>
      <mc:Fallback>
        <control shapeId="2147" r:id="rId104" name="Control 99"/>
      </mc:Fallback>
    </mc:AlternateContent>
    <mc:AlternateContent xmlns:mc="http://schemas.openxmlformats.org/markup-compatibility/2006">
      <mc:Choice Requires="x14">
        <control shapeId="2148" r:id="rId105" name="Control 100">
          <controlPr defaultSize="0" r:id="rId5">
            <anchor moveWithCells="1">
              <from>
                <xdr:col>3</xdr:col>
                <xdr:colOff>0</xdr:colOff>
                <xdr:row>0</xdr:row>
                <xdr:rowOff>0</xdr:rowOff>
              </from>
              <to>
                <xdr:col>3</xdr:col>
                <xdr:colOff>209550</xdr:colOff>
                <xdr:row>1</xdr:row>
                <xdr:rowOff>50800</xdr:rowOff>
              </to>
            </anchor>
          </controlPr>
        </control>
      </mc:Choice>
      <mc:Fallback>
        <control shapeId="2148" r:id="rId105" name="Control 100"/>
      </mc:Fallback>
    </mc:AlternateContent>
    <mc:AlternateContent xmlns:mc="http://schemas.openxmlformats.org/markup-compatibility/2006">
      <mc:Choice Requires="x14">
        <control shapeId="2149" r:id="rId106" name="Control 101">
          <controlPr defaultSize="0" r:id="rId5">
            <anchor moveWithCells="1">
              <from>
                <xdr:col>3</xdr:col>
                <xdr:colOff>0</xdr:colOff>
                <xdr:row>0</xdr:row>
                <xdr:rowOff>0</xdr:rowOff>
              </from>
              <to>
                <xdr:col>3</xdr:col>
                <xdr:colOff>209550</xdr:colOff>
                <xdr:row>1</xdr:row>
                <xdr:rowOff>50800</xdr:rowOff>
              </to>
            </anchor>
          </controlPr>
        </control>
      </mc:Choice>
      <mc:Fallback>
        <control shapeId="2149" r:id="rId106" name="Control 101"/>
      </mc:Fallback>
    </mc:AlternateContent>
    <mc:AlternateContent xmlns:mc="http://schemas.openxmlformats.org/markup-compatibility/2006">
      <mc:Choice Requires="x14">
        <control shapeId="2150" r:id="rId107" name="Control 102">
          <controlPr defaultSize="0" r:id="rId8">
            <anchor moveWithCells="1">
              <from>
                <xdr:col>3</xdr:col>
                <xdr:colOff>0</xdr:colOff>
                <xdr:row>0</xdr:row>
                <xdr:rowOff>0</xdr:rowOff>
              </from>
              <to>
                <xdr:col>3</xdr:col>
                <xdr:colOff>234950</xdr:colOff>
                <xdr:row>1</xdr:row>
                <xdr:rowOff>0</xdr:rowOff>
              </to>
            </anchor>
          </controlPr>
        </control>
      </mc:Choice>
      <mc:Fallback>
        <control shapeId="2150" r:id="rId107" name="Control 102"/>
      </mc:Fallback>
    </mc:AlternateContent>
    <mc:AlternateContent xmlns:mc="http://schemas.openxmlformats.org/markup-compatibility/2006">
      <mc:Choice Requires="x14">
        <control shapeId="2151" r:id="rId108" name="Control 103">
          <controlPr defaultSize="0" r:id="rId5">
            <anchor moveWithCells="1">
              <from>
                <xdr:col>3</xdr:col>
                <xdr:colOff>0</xdr:colOff>
                <xdr:row>0</xdr:row>
                <xdr:rowOff>0</xdr:rowOff>
              </from>
              <to>
                <xdr:col>3</xdr:col>
                <xdr:colOff>209550</xdr:colOff>
                <xdr:row>1</xdr:row>
                <xdr:rowOff>50800</xdr:rowOff>
              </to>
            </anchor>
          </controlPr>
        </control>
      </mc:Choice>
      <mc:Fallback>
        <control shapeId="2151" r:id="rId108" name="Control 103"/>
      </mc:Fallback>
    </mc:AlternateContent>
    <mc:AlternateContent xmlns:mc="http://schemas.openxmlformats.org/markup-compatibility/2006">
      <mc:Choice Requires="x14">
        <control shapeId="2152" r:id="rId109" name="Control 104">
          <controlPr defaultSize="0" r:id="rId5">
            <anchor moveWithCells="1">
              <from>
                <xdr:col>3</xdr:col>
                <xdr:colOff>0</xdr:colOff>
                <xdr:row>0</xdr:row>
                <xdr:rowOff>0</xdr:rowOff>
              </from>
              <to>
                <xdr:col>3</xdr:col>
                <xdr:colOff>209550</xdr:colOff>
                <xdr:row>1</xdr:row>
                <xdr:rowOff>50800</xdr:rowOff>
              </to>
            </anchor>
          </controlPr>
        </control>
      </mc:Choice>
      <mc:Fallback>
        <control shapeId="2152" r:id="rId109" name="Control 104"/>
      </mc:Fallback>
    </mc:AlternateContent>
    <mc:AlternateContent xmlns:mc="http://schemas.openxmlformats.org/markup-compatibility/2006">
      <mc:Choice Requires="x14">
        <control shapeId="2153" r:id="rId110" name="Control 105">
          <controlPr defaultSize="0" r:id="rId8">
            <anchor moveWithCells="1">
              <from>
                <xdr:col>3</xdr:col>
                <xdr:colOff>0</xdr:colOff>
                <xdr:row>0</xdr:row>
                <xdr:rowOff>0</xdr:rowOff>
              </from>
              <to>
                <xdr:col>3</xdr:col>
                <xdr:colOff>234950</xdr:colOff>
                <xdr:row>1</xdr:row>
                <xdr:rowOff>0</xdr:rowOff>
              </to>
            </anchor>
          </controlPr>
        </control>
      </mc:Choice>
      <mc:Fallback>
        <control shapeId="2153" r:id="rId110" name="Control 105"/>
      </mc:Fallback>
    </mc:AlternateContent>
    <mc:AlternateContent xmlns:mc="http://schemas.openxmlformats.org/markup-compatibility/2006">
      <mc:Choice Requires="x14">
        <control shapeId="2154" r:id="rId111" name="Control 106">
          <controlPr defaultSize="0" r:id="rId5">
            <anchor moveWithCells="1">
              <from>
                <xdr:col>3</xdr:col>
                <xdr:colOff>0</xdr:colOff>
                <xdr:row>0</xdr:row>
                <xdr:rowOff>0</xdr:rowOff>
              </from>
              <to>
                <xdr:col>3</xdr:col>
                <xdr:colOff>209550</xdr:colOff>
                <xdr:row>1</xdr:row>
                <xdr:rowOff>50800</xdr:rowOff>
              </to>
            </anchor>
          </controlPr>
        </control>
      </mc:Choice>
      <mc:Fallback>
        <control shapeId="2154" r:id="rId111" name="Control 106"/>
      </mc:Fallback>
    </mc:AlternateContent>
    <mc:AlternateContent xmlns:mc="http://schemas.openxmlformats.org/markup-compatibility/2006">
      <mc:Choice Requires="x14">
        <control shapeId="2155" r:id="rId112" name="Control 107">
          <controlPr defaultSize="0" r:id="rId5">
            <anchor moveWithCells="1">
              <from>
                <xdr:col>3</xdr:col>
                <xdr:colOff>0</xdr:colOff>
                <xdr:row>0</xdr:row>
                <xdr:rowOff>0</xdr:rowOff>
              </from>
              <to>
                <xdr:col>3</xdr:col>
                <xdr:colOff>209550</xdr:colOff>
                <xdr:row>1</xdr:row>
                <xdr:rowOff>50800</xdr:rowOff>
              </to>
            </anchor>
          </controlPr>
        </control>
      </mc:Choice>
      <mc:Fallback>
        <control shapeId="2155" r:id="rId112" name="Control 107"/>
      </mc:Fallback>
    </mc:AlternateContent>
    <mc:AlternateContent xmlns:mc="http://schemas.openxmlformats.org/markup-compatibility/2006">
      <mc:Choice Requires="x14">
        <control shapeId="2156" r:id="rId113" name="Control 108">
          <controlPr defaultSize="0" r:id="rId8">
            <anchor moveWithCells="1">
              <from>
                <xdr:col>3</xdr:col>
                <xdr:colOff>0</xdr:colOff>
                <xdr:row>0</xdr:row>
                <xdr:rowOff>0</xdr:rowOff>
              </from>
              <to>
                <xdr:col>3</xdr:col>
                <xdr:colOff>234950</xdr:colOff>
                <xdr:row>1</xdr:row>
                <xdr:rowOff>0</xdr:rowOff>
              </to>
            </anchor>
          </controlPr>
        </control>
      </mc:Choice>
      <mc:Fallback>
        <control shapeId="2156" r:id="rId113" name="Control 108"/>
      </mc:Fallback>
    </mc:AlternateContent>
    <mc:AlternateContent xmlns:mc="http://schemas.openxmlformats.org/markup-compatibility/2006">
      <mc:Choice Requires="x14">
        <control shapeId="2157" r:id="rId114" name="Control 109">
          <controlPr defaultSize="0" r:id="rId5">
            <anchor moveWithCells="1">
              <from>
                <xdr:col>3</xdr:col>
                <xdr:colOff>0</xdr:colOff>
                <xdr:row>0</xdr:row>
                <xdr:rowOff>0</xdr:rowOff>
              </from>
              <to>
                <xdr:col>3</xdr:col>
                <xdr:colOff>209550</xdr:colOff>
                <xdr:row>1</xdr:row>
                <xdr:rowOff>50800</xdr:rowOff>
              </to>
            </anchor>
          </controlPr>
        </control>
      </mc:Choice>
      <mc:Fallback>
        <control shapeId="2157" r:id="rId114" name="Control 109"/>
      </mc:Fallback>
    </mc:AlternateContent>
    <mc:AlternateContent xmlns:mc="http://schemas.openxmlformats.org/markup-compatibility/2006">
      <mc:Choice Requires="x14">
        <control shapeId="2158" r:id="rId115" name="Control 110">
          <controlPr defaultSize="0" r:id="rId5">
            <anchor moveWithCells="1">
              <from>
                <xdr:col>3</xdr:col>
                <xdr:colOff>0</xdr:colOff>
                <xdr:row>0</xdr:row>
                <xdr:rowOff>0</xdr:rowOff>
              </from>
              <to>
                <xdr:col>3</xdr:col>
                <xdr:colOff>209550</xdr:colOff>
                <xdr:row>1</xdr:row>
                <xdr:rowOff>50800</xdr:rowOff>
              </to>
            </anchor>
          </controlPr>
        </control>
      </mc:Choice>
      <mc:Fallback>
        <control shapeId="2158" r:id="rId115" name="Control 110"/>
      </mc:Fallback>
    </mc:AlternateContent>
    <mc:AlternateContent xmlns:mc="http://schemas.openxmlformats.org/markup-compatibility/2006">
      <mc:Choice Requires="x14">
        <control shapeId="2159" r:id="rId116" name="Control 111">
          <controlPr defaultSize="0" r:id="rId8">
            <anchor moveWithCells="1">
              <from>
                <xdr:col>3</xdr:col>
                <xdr:colOff>0</xdr:colOff>
                <xdr:row>0</xdr:row>
                <xdr:rowOff>0</xdr:rowOff>
              </from>
              <to>
                <xdr:col>3</xdr:col>
                <xdr:colOff>234950</xdr:colOff>
                <xdr:row>1</xdr:row>
                <xdr:rowOff>0</xdr:rowOff>
              </to>
            </anchor>
          </controlPr>
        </control>
      </mc:Choice>
      <mc:Fallback>
        <control shapeId="2159" r:id="rId116" name="Control 111"/>
      </mc:Fallback>
    </mc:AlternateContent>
    <mc:AlternateContent xmlns:mc="http://schemas.openxmlformats.org/markup-compatibility/2006">
      <mc:Choice Requires="x14">
        <control shapeId="2160" r:id="rId117" name="Control 112">
          <controlPr defaultSize="0" r:id="rId5">
            <anchor moveWithCells="1">
              <from>
                <xdr:col>3</xdr:col>
                <xdr:colOff>0</xdr:colOff>
                <xdr:row>0</xdr:row>
                <xdr:rowOff>0</xdr:rowOff>
              </from>
              <to>
                <xdr:col>3</xdr:col>
                <xdr:colOff>209550</xdr:colOff>
                <xdr:row>1</xdr:row>
                <xdr:rowOff>50800</xdr:rowOff>
              </to>
            </anchor>
          </controlPr>
        </control>
      </mc:Choice>
      <mc:Fallback>
        <control shapeId="2160" r:id="rId117" name="Control 112"/>
      </mc:Fallback>
    </mc:AlternateContent>
    <mc:AlternateContent xmlns:mc="http://schemas.openxmlformats.org/markup-compatibility/2006">
      <mc:Choice Requires="x14">
        <control shapeId="2161" r:id="rId118" name="Control 113">
          <controlPr defaultSize="0" r:id="rId5">
            <anchor moveWithCells="1">
              <from>
                <xdr:col>3</xdr:col>
                <xdr:colOff>0</xdr:colOff>
                <xdr:row>0</xdr:row>
                <xdr:rowOff>0</xdr:rowOff>
              </from>
              <to>
                <xdr:col>3</xdr:col>
                <xdr:colOff>209550</xdr:colOff>
                <xdr:row>1</xdr:row>
                <xdr:rowOff>50800</xdr:rowOff>
              </to>
            </anchor>
          </controlPr>
        </control>
      </mc:Choice>
      <mc:Fallback>
        <control shapeId="2161" r:id="rId118" name="Control 113"/>
      </mc:Fallback>
    </mc:AlternateContent>
    <mc:AlternateContent xmlns:mc="http://schemas.openxmlformats.org/markup-compatibility/2006">
      <mc:Choice Requires="x14">
        <control shapeId="2162" r:id="rId119" name="Control 114">
          <controlPr defaultSize="0" r:id="rId8">
            <anchor moveWithCells="1">
              <from>
                <xdr:col>3</xdr:col>
                <xdr:colOff>0</xdr:colOff>
                <xdr:row>0</xdr:row>
                <xdr:rowOff>0</xdr:rowOff>
              </from>
              <to>
                <xdr:col>3</xdr:col>
                <xdr:colOff>234950</xdr:colOff>
                <xdr:row>1</xdr:row>
                <xdr:rowOff>0</xdr:rowOff>
              </to>
            </anchor>
          </controlPr>
        </control>
      </mc:Choice>
      <mc:Fallback>
        <control shapeId="2162" r:id="rId119" name="Control 114"/>
      </mc:Fallback>
    </mc:AlternateContent>
    <mc:AlternateContent xmlns:mc="http://schemas.openxmlformats.org/markup-compatibility/2006">
      <mc:Choice Requires="x14">
        <control shapeId="2163" r:id="rId120" name="Control 115">
          <controlPr defaultSize="0" r:id="rId5">
            <anchor moveWithCells="1">
              <from>
                <xdr:col>3</xdr:col>
                <xdr:colOff>0</xdr:colOff>
                <xdr:row>0</xdr:row>
                <xdr:rowOff>0</xdr:rowOff>
              </from>
              <to>
                <xdr:col>3</xdr:col>
                <xdr:colOff>209550</xdr:colOff>
                <xdr:row>1</xdr:row>
                <xdr:rowOff>50800</xdr:rowOff>
              </to>
            </anchor>
          </controlPr>
        </control>
      </mc:Choice>
      <mc:Fallback>
        <control shapeId="2163" r:id="rId120" name="Control 115"/>
      </mc:Fallback>
    </mc:AlternateContent>
    <mc:AlternateContent xmlns:mc="http://schemas.openxmlformats.org/markup-compatibility/2006">
      <mc:Choice Requires="x14">
        <control shapeId="2164" r:id="rId121" name="Control 116">
          <controlPr defaultSize="0" r:id="rId5">
            <anchor moveWithCells="1">
              <from>
                <xdr:col>3</xdr:col>
                <xdr:colOff>0</xdr:colOff>
                <xdr:row>0</xdr:row>
                <xdr:rowOff>0</xdr:rowOff>
              </from>
              <to>
                <xdr:col>3</xdr:col>
                <xdr:colOff>209550</xdr:colOff>
                <xdr:row>1</xdr:row>
                <xdr:rowOff>50800</xdr:rowOff>
              </to>
            </anchor>
          </controlPr>
        </control>
      </mc:Choice>
      <mc:Fallback>
        <control shapeId="2164" r:id="rId121" name="Control 116"/>
      </mc:Fallback>
    </mc:AlternateContent>
    <mc:AlternateContent xmlns:mc="http://schemas.openxmlformats.org/markup-compatibility/2006">
      <mc:Choice Requires="x14">
        <control shapeId="2165" r:id="rId122" name="Control 117">
          <controlPr defaultSize="0" r:id="rId8">
            <anchor moveWithCells="1">
              <from>
                <xdr:col>3</xdr:col>
                <xdr:colOff>0</xdr:colOff>
                <xdr:row>0</xdr:row>
                <xdr:rowOff>0</xdr:rowOff>
              </from>
              <to>
                <xdr:col>3</xdr:col>
                <xdr:colOff>234950</xdr:colOff>
                <xdr:row>1</xdr:row>
                <xdr:rowOff>0</xdr:rowOff>
              </to>
            </anchor>
          </controlPr>
        </control>
      </mc:Choice>
      <mc:Fallback>
        <control shapeId="2165" r:id="rId122" name="Control 117"/>
      </mc:Fallback>
    </mc:AlternateContent>
    <mc:AlternateContent xmlns:mc="http://schemas.openxmlformats.org/markup-compatibility/2006">
      <mc:Choice Requires="x14">
        <control shapeId="2166" r:id="rId123" name="Control 118">
          <controlPr defaultSize="0" r:id="rId5">
            <anchor moveWithCells="1">
              <from>
                <xdr:col>3</xdr:col>
                <xdr:colOff>0</xdr:colOff>
                <xdr:row>0</xdr:row>
                <xdr:rowOff>0</xdr:rowOff>
              </from>
              <to>
                <xdr:col>3</xdr:col>
                <xdr:colOff>209550</xdr:colOff>
                <xdr:row>1</xdr:row>
                <xdr:rowOff>50800</xdr:rowOff>
              </to>
            </anchor>
          </controlPr>
        </control>
      </mc:Choice>
      <mc:Fallback>
        <control shapeId="2166" r:id="rId123" name="Control 118"/>
      </mc:Fallback>
    </mc:AlternateContent>
    <mc:AlternateContent xmlns:mc="http://schemas.openxmlformats.org/markup-compatibility/2006">
      <mc:Choice Requires="x14">
        <control shapeId="2167" r:id="rId124" name="Control 119">
          <controlPr defaultSize="0" r:id="rId5">
            <anchor moveWithCells="1">
              <from>
                <xdr:col>3</xdr:col>
                <xdr:colOff>0</xdr:colOff>
                <xdr:row>0</xdr:row>
                <xdr:rowOff>0</xdr:rowOff>
              </from>
              <to>
                <xdr:col>3</xdr:col>
                <xdr:colOff>209550</xdr:colOff>
                <xdr:row>1</xdr:row>
                <xdr:rowOff>50800</xdr:rowOff>
              </to>
            </anchor>
          </controlPr>
        </control>
      </mc:Choice>
      <mc:Fallback>
        <control shapeId="2167" r:id="rId124" name="Control 119"/>
      </mc:Fallback>
    </mc:AlternateContent>
    <mc:AlternateContent xmlns:mc="http://schemas.openxmlformats.org/markup-compatibility/2006">
      <mc:Choice Requires="x14">
        <control shapeId="2168" r:id="rId125" name="Control 120">
          <controlPr defaultSize="0" r:id="rId8">
            <anchor moveWithCells="1">
              <from>
                <xdr:col>3</xdr:col>
                <xdr:colOff>0</xdr:colOff>
                <xdr:row>0</xdr:row>
                <xdr:rowOff>0</xdr:rowOff>
              </from>
              <to>
                <xdr:col>3</xdr:col>
                <xdr:colOff>234950</xdr:colOff>
                <xdr:row>1</xdr:row>
                <xdr:rowOff>0</xdr:rowOff>
              </to>
            </anchor>
          </controlPr>
        </control>
      </mc:Choice>
      <mc:Fallback>
        <control shapeId="2168" r:id="rId125" name="Control 120"/>
      </mc:Fallback>
    </mc:AlternateContent>
    <mc:AlternateContent xmlns:mc="http://schemas.openxmlformats.org/markup-compatibility/2006">
      <mc:Choice Requires="x14">
        <control shapeId="2169" r:id="rId126" name="Control 121">
          <controlPr defaultSize="0" r:id="rId5">
            <anchor moveWithCells="1">
              <from>
                <xdr:col>3</xdr:col>
                <xdr:colOff>0</xdr:colOff>
                <xdr:row>0</xdr:row>
                <xdr:rowOff>0</xdr:rowOff>
              </from>
              <to>
                <xdr:col>3</xdr:col>
                <xdr:colOff>209550</xdr:colOff>
                <xdr:row>1</xdr:row>
                <xdr:rowOff>50800</xdr:rowOff>
              </to>
            </anchor>
          </controlPr>
        </control>
      </mc:Choice>
      <mc:Fallback>
        <control shapeId="2169" r:id="rId126" name="Control 121"/>
      </mc:Fallback>
    </mc:AlternateContent>
    <mc:AlternateContent xmlns:mc="http://schemas.openxmlformats.org/markup-compatibility/2006">
      <mc:Choice Requires="x14">
        <control shapeId="2170" r:id="rId127" name="Control 122">
          <controlPr defaultSize="0" r:id="rId5">
            <anchor moveWithCells="1">
              <from>
                <xdr:col>3</xdr:col>
                <xdr:colOff>0</xdr:colOff>
                <xdr:row>0</xdr:row>
                <xdr:rowOff>0</xdr:rowOff>
              </from>
              <to>
                <xdr:col>3</xdr:col>
                <xdr:colOff>209550</xdr:colOff>
                <xdr:row>1</xdr:row>
                <xdr:rowOff>50800</xdr:rowOff>
              </to>
            </anchor>
          </controlPr>
        </control>
      </mc:Choice>
      <mc:Fallback>
        <control shapeId="2170" r:id="rId127" name="Control 122"/>
      </mc:Fallback>
    </mc:AlternateContent>
    <mc:AlternateContent xmlns:mc="http://schemas.openxmlformats.org/markup-compatibility/2006">
      <mc:Choice Requires="x14">
        <control shapeId="2171" r:id="rId128" name="Control 123">
          <controlPr defaultSize="0" r:id="rId8">
            <anchor moveWithCells="1">
              <from>
                <xdr:col>3</xdr:col>
                <xdr:colOff>0</xdr:colOff>
                <xdr:row>0</xdr:row>
                <xdr:rowOff>0</xdr:rowOff>
              </from>
              <to>
                <xdr:col>3</xdr:col>
                <xdr:colOff>234950</xdr:colOff>
                <xdr:row>1</xdr:row>
                <xdr:rowOff>0</xdr:rowOff>
              </to>
            </anchor>
          </controlPr>
        </control>
      </mc:Choice>
      <mc:Fallback>
        <control shapeId="2171" r:id="rId128" name="Control 123"/>
      </mc:Fallback>
    </mc:AlternateContent>
    <mc:AlternateContent xmlns:mc="http://schemas.openxmlformats.org/markup-compatibility/2006">
      <mc:Choice Requires="x14">
        <control shapeId="2172" r:id="rId129" name="Control 124">
          <controlPr defaultSize="0" r:id="rId5">
            <anchor moveWithCells="1">
              <from>
                <xdr:col>3</xdr:col>
                <xdr:colOff>0</xdr:colOff>
                <xdr:row>0</xdr:row>
                <xdr:rowOff>0</xdr:rowOff>
              </from>
              <to>
                <xdr:col>3</xdr:col>
                <xdr:colOff>209550</xdr:colOff>
                <xdr:row>1</xdr:row>
                <xdr:rowOff>50800</xdr:rowOff>
              </to>
            </anchor>
          </controlPr>
        </control>
      </mc:Choice>
      <mc:Fallback>
        <control shapeId="2172" r:id="rId129" name="Control 124"/>
      </mc:Fallback>
    </mc:AlternateContent>
    <mc:AlternateContent xmlns:mc="http://schemas.openxmlformats.org/markup-compatibility/2006">
      <mc:Choice Requires="x14">
        <control shapeId="2173" r:id="rId130" name="Control 125">
          <controlPr defaultSize="0" r:id="rId5">
            <anchor moveWithCells="1">
              <from>
                <xdr:col>3</xdr:col>
                <xdr:colOff>0</xdr:colOff>
                <xdr:row>0</xdr:row>
                <xdr:rowOff>0</xdr:rowOff>
              </from>
              <to>
                <xdr:col>3</xdr:col>
                <xdr:colOff>209550</xdr:colOff>
                <xdr:row>1</xdr:row>
                <xdr:rowOff>50800</xdr:rowOff>
              </to>
            </anchor>
          </controlPr>
        </control>
      </mc:Choice>
      <mc:Fallback>
        <control shapeId="2173" r:id="rId130" name="Control 125"/>
      </mc:Fallback>
    </mc:AlternateContent>
    <mc:AlternateContent xmlns:mc="http://schemas.openxmlformats.org/markup-compatibility/2006">
      <mc:Choice Requires="x14">
        <control shapeId="2174" r:id="rId131" name="Control 126">
          <controlPr defaultSize="0" r:id="rId8">
            <anchor moveWithCells="1">
              <from>
                <xdr:col>3</xdr:col>
                <xdr:colOff>0</xdr:colOff>
                <xdr:row>0</xdr:row>
                <xdr:rowOff>0</xdr:rowOff>
              </from>
              <to>
                <xdr:col>3</xdr:col>
                <xdr:colOff>234950</xdr:colOff>
                <xdr:row>1</xdr:row>
                <xdr:rowOff>0</xdr:rowOff>
              </to>
            </anchor>
          </controlPr>
        </control>
      </mc:Choice>
      <mc:Fallback>
        <control shapeId="2174" r:id="rId131" name="Control 126"/>
      </mc:Fallback>
    </mc:AlternateContent>
    <mc:AlternateContent xmlns:mc="http://schemas.openxmlformats.org/markup-compatibility/2006">
      <mc:Choice Requires="x14">
        <control shapeId="2175" r:id="rId132" name="Control 127">
          <controlPr defaultSize="0" r:id="rId5">
            <anchor moveWithCells="1">
              <from>
                <xdr:col>3</xdr:col>
                <xdr:colOff>0</xdr:colOff>
                <xdr:row>0</xdr:row>
                <xdr:rowOff>0</xdr:rowOff>
              </from>
              <to>
                <xdr:col>3</xdr:col>
                <xdr:colOff>209550</xdr:colOff>
                <xdr:row>1</xdr:row>
                <xdr:rowOff>50800</xdr:rowOff>
              </to>
            </anchor>
          </controlPr>
        </control>
      </mc:Choice>
      <mc:Fallback>
        <control shapeId="2175" r:id="rId132" name="Control 127"/>
      </mc:Fallback>
    </mc:AlternateContent>
    <mc:AlternateContent xmlns:mc="http://schemas.openxmlformats.org/markup-compatibility/2006">
      <mc:Choice Requires="x14">
        <control shapeId="2176" r:id="rId133" name="Control 128">
          <controlPr defaultSize="0" r:id="rId5">
            <anchor moveWithCells="1">
              <from>
                <xdr:col>3</xdr:col>
                <xdr:colOff>0</xdr:colOff>
                <xdr:row>0</xdr:row>
                <xdr:rowOff>0</xdr:rowOff>
              </from>
              <to>
                <xdr:col>3</xdr:col>
                <xdr:colOff>209550</xdr:colOff>
                <xdr:row>1</xdr:row>
                <xdr:rowOff>50800</xdr:rowOff>
              </to>
            </anchor>
          </controlPr>
        </control>
      </mc:Choice>
      <mc:Fallback>
        <control shapeId="2176" r:id="rId133" name="Control 128"/>
      </mc:Fallback>
    </mc:AlternateContent>
    <mc:AlternateContent xmlns:mc="http://schemas.openxmlformats.org/markup-compatibility/2006">
      <mc:Choice Requires="x14">
        <control shapeId="2177" r:id="rId134" name="Control 129">
          <controlPr defaultSize="0" r:id="rId8">
            <anchor moveWithCells="1">
              <from>
                <xdr:col>3</xdr:col>
                <xdr:colOff>0</xdr:colOff>
                <xdr:row>0</xdr:row>
                <xdr:rowOff>0</xdr:rowOff>
              </from>
              <to>
                <xdr:col>3</xdr:col>
                <xdr:colOff>234950</xdr:colOff>
                <xdr:row>1</xdr:row>
                <xdr:rowOff>0</xdr:rowOff>
              </to>
            </anchor>
          </controlPr>
        </control>
      </mc:Choice>
      <mc:Fallback>
        <control shapeId="2177" r:id="rId134" name="Control 129"/>
      </mc:Fallback>
    </mc:AlternateContent>
    <mc:AlternateContent xmlns:mc="http://schemas.openxmlformats.org/markup-compatibility/2006">
      <mc:Choice Requires="x14">
        <control shapeId="2178" r:id="rId135" name="Control 130">
          <controlPr defaultSize="0" r:id="rId5">
            <anchor moveWithCells="1">
              <from>
                <xdr:col>3</xdr:col>
                <xdr:colOff>0</xdr:colOff>
                <xdr:row>0</xdr:row>
                <xdr:rowOff>0</xdr:rowOff>
              </from>
              <to>
                <xdr:col>3</xdr:col>
                <xdr:colOff>209550</xdr:colOff>
                <xdr:row>1</xdr:row>
                <xdr:rowOff>50800</xdr:rowOff>
              </to>
            </anchor>
          </controlPr>
        </control>
      </mc:Choice>
      <mc:Fallback>
        <control shapeId="2178" r:id="rId135" name="Control 130"/>
      </mc:Fallback>
    </mc:AlternateContent>
    <mc:AlternateContent xmlns:mc="http://schemas.openxmlformats.org/markup-compatibility/2006">
      <mc:Choice Requires="x14">
        <control shapeId="2179" r:id="rId136" name="Control 131">
          <controlPr defaultSize="0" r:id="rId5">
            <anchor moveWithCells="1">
              <from>
                <xdr:col>3</xdr:col>
                <xdr:colOff>0</xdr:colOff>
                <xdr:row>0</xdr:row>
                <xdr:rowOff>0</xdr:rowOff>
              </from>
              <to>
                <xdr:col>3</xdr:col>
                <xdr:colOff>209550</xdr:colOff>
                <xdr:row>1</xdr:row>
                <xdr:rowOff>50800</xdr:rowOff>
              </to>
            </anchor>
          </controlPr>
        </control>
      </mc:Choice>
      <mc:Fallback>
        <control shapeId="2179" r:id="rId136" name="Control 131"/>
      </mc:Fallback>
    </mc:AlternateContent>
    <mc:AlternateContent xmlns:mc="http://schemas.openxmlformats.org/markup-compatibility/2006">
      <mc:Choice Requires="x14">
        <control shapeId="2180" r:id="rId137" name="Control 132">
          <controlPr defaultSize="0" r:id="rId8">
            <anchor moveWithCells="1">
              <from>
                <xdr:col>3</xdr:col>
                <xdr:colOff>0</xdr:colOff>
                <xdr:row>0</xdr:row>
                <xdr:rowOff>0</xdr:rowOff>
              </from>
              <to>
                <xdr:col>3</xdr:col>
                <xdr:colOff>234950</xdr:colOff>
                <xdr:row>1</xdr:row>
                <xdr:rowOff>0</xdr:rowOff>
              </to>
            </anchor>
          </controlPr>
        </control>
      </mc:Choice>
      <mc:Fallback>
        <control shapeId="2180" r:id="rId137" name="Control 132"/>
      </mc:Fallback>
    </mc:AlternateContent>
    <mc:AlternateContent xmlns:mc="http://schemas.openxmlformats.org/markup-compatibility/2006">
      <mc:Choice Requires="x14">
        <control shapeId="2181" r:id="rId138" name="Control 133">
          <controlPr defaultSize="0" r:id="rId5">
            <anchor moveWithCells="1">
              <from>
                <xdr:col>3</xdr:col>
                <xdr:colOff>0</xdr:colOff>
                <xdr:row>0</xdr:row>
                <xdr:rowOff>0</xdr:rowOff>
              </from>
              <to>
                <xdr:col>3</xdr:col>
                <xdr:colOff>209550</xdr:colOff>
                <xdr:row>1</xdr:row>
                <xdr:rowOff>50800</xdr:rowOff>
              </to>
            </anchor>
          </controlPr>
        </control>
      </mc:Choice>
      <mc:Fallback>
        <control shapeId="2181" r:id="rId138" name="Control 133"/>
      </mc:Fallback>
    </mc:AlternateContent>
    <mc:AlternateContent xmlns:mc="http://schemas.openxmlformats.org/markup-compatibility/2006">
      <mc:Choice Requires="x14">
        <control shapeId="2182" r:id="rId139" name="Control 134">
          <controlPr defaultSize="0" r:id="rId5">
            <anchor moveWithCells="1">
              <from>
                <xdr:col>3</xdr:col>
                <xdr:colOff>0</xdr:colOff>
                <xdr:row>0</xdr:row>
                <xdr:rowOff>0</xdr:rowOff>
              </from>
              <to>
                <xdr:col>3</xdr:col>
                <xdr:colOff>209550</xdr:colOff>
                <xdr:row>1</xdr:row>
                <xdr:rowOff>50800</xdr:rowOff>
              </to>
            </anchor>
          </controlPr>
        </control>
      </mc:Choice>
      <mc:Fallback>
        <control shapeId="2182" r:id="rId139" name="Control 134"/>
      </mc:Fallback>
    </mc:AlternateContent>
    <mc:AlternateContent xmlns:mc="http://schemas.openxmlformats.org/markup-compatibility/2006">
      <mc:Choice Requires="x14">
        <control shapeId="2183" r:id="rId140" name="Control 135">
          <controlPr defaultSize="0" r:id="rId8">
            <anchor moveWithCells="1">
              <from>
                <xdr:col>3</xdr:col>
                <xdr:colOff>0</xdr:colOff>
                <xdr:row>0</xdr:row>
                <xdr:rowOff>0</xdr:rowOff>
              </from>
              <to>
                <xdr:col>3</xdr:col>
                <xdr:colOff>234950</xdr:colOff>
                <xdr:row>1</xdr:row>
                <xdr:rowOff>0</xdr:rowOff>
              </to>
            </anchor>
          </controlPr>
        </control>
      </mc:Choice>
      <mc:Fallback>
        <control shapeId="2183" r:id="rId140" name="Control 135"/>
      </mc:Fallback>
    </mc:AlternateContent>
    <mc:AlternateContent xmlns:mc="http://schemas.openxmlformats.org/markup-compatibility/2006">
      <mc:Choice Requires="x14">
        <control shapeId="2184" r:id="rId141" name="Control 136">
          <controlPr defaultSize="0" r:id="rId5">
            <anchor moveWithCells="1">
              <from>
                <xdr:col>3</xdr:col>
                <xdr:colOff>0</xdr:colOff>
                <xdr:row>0</xdr:row>
                <xdr:rowOff>0</xdr:rowOff>
              </from>
              <to>
                <xdr:col>3</xdr:col>
                <xdr:colOff>209550</xdr:colOff>
                <xdr:row>1</xdr:row>
                <xdr:rowOff>50800</xdr:rowOff>
              </to>
            </anchor>
          </controlPr>
        </control>
      </mc:Choice>
      <mc:Fallback>
        <control shapeId="2184" r:id="rId141" name="Control 136"/>
      </mc:Fallback>
    </mc:AlternateContent>
    <mc:AlternateContent xmlns:mc="http://schemas.openxmlformats.org/markup-compatibility/2006">
      <mc:Choice Requires="x14">
        <control shapeId="2185" r:id="rId142" name="Control 137">
          <controlPr defaultSize="0" r:id="rId5">
            <anchor moveWithCells="1">
              <from>
                <xdr:col>3</xdr:col>
                <xdr:colOff>0</xdr:colOff>
                <xdr:row>0</xdr:row>
                <xdr:rowOff>0</xdr:rowOff>
              </from>
              <to>
                <xdr:col>3</xdr:col>
                <xdr:colOff>209550</xdr:colOff>
                <xdr:row>1</xdr:row>
                <xdr:rowOff>50800</xdr:rowOff>
              </to>
            </anchor>
          </controlPr>
        </control>
      </mc:Choice>
      <mc:Fallback>
        <control shapeId="2185" r:id="rId142" name="Control 137"/>
      </mc:Fallback>
    </mc:AlternateContent>
    <mc:AlternateContent xmlns:mc="http://schemas.openxmlformats.org/markup-compatibility/2006">
      <mc:Choice Requires="x14">
        <control shapeId="2186" r:id="rId143" name="Control 138">
          <controlPr defaultSize="0" r:id="rId8">
            <anchor moveWithCells="1">
              <from>
                <xdr:col>3</xdr:col>
                <xdr:colOff>0</xdr:colOff>
                <xdr:row>0</xdr:row>
                <xdr:rowOff>0</xdr:rowOff>
              </from>
              <to>
                <xdr:col>3</xdr:col>
                <xdr:colOff>234950</xdr:colOff>
                <xdr:row>1</xdr:row>
                <xdr:rowOff>0</xdr:rowOff>
              </to>
            </anchor>
          </controlPr>
        </control>
      </mc:Choice>
      <mc:Fallback>
        <control shapeId="2186" r:id="rId143" name="Control 138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28"/>
  <sheetViews>
    <sheetView workbookViewId="0">
      <selection activeCell="A10" sqref="A10"/>
    </sheetView>
  </sheetViews>
  <sheetFormatPr defaultRowHeight="14.5" x14ac:dyDescent="0.35"/>
  <cols>
    <col min="2" max="2" width="16" customWidth="1"/>
  </cols>
  <sheetData>
    <row r="2" spans="1:2" x14ac:dyDescent="0.35">
      <c r="A2" t="s">
        <v>284</v>
      </c>
      <c r="B2" t="s">
        <v>269</v>
      </c>
    </row>
    <row r="3" spans="1:2" x14ac:dyDescent="0.35">
      <c r="B3" t="s">
        <v>271</v>
      </c>
    </row>
    <row r="4" spans="1:2" x14ac:dyDescent="0.35">
      <c r="B4" t="s">
        <v>272</v>
      </c>
    </row>
    <row r="6" spans="1:2" x14ac:dyDescent="0.35">
      <c r="A6" t="s">
        <v>285</v>
      </c>
      <c r="B6" t="s">
        <v>270</v>
      </c>
    </row>
    <row r="7" spans="1:2" x14ac:dyDescent="0.35">
      <c r="B7" t="s">
        <v>273</v>
      </c>
    </row>
    <row r="8" spans="1:2" x14ac:dyDescent="0.35">
      <c r="B8" t="s">
        <v>274</v>
      </c>
    </row>
    <row r="10" spans="1:2" x14ac:dyDescent="0.35">
      <c r="A10" t="s">
        <v>286</v>
      </c>
      <c r="B10" t="s">
        <v>275</v>
      </c>
    </row>
    <row r="11" spans="1:2" x14ac:dyDescent="0.35">
      <c r="B11" t="s">
        <v>276</v>
      </c>
    </row>
    <row r="12" spans="1:2" x14ac:dyDescent="0.35">
      <c r="B12" t="s">
        <v>277</v>
      </c>
    </row>
    <row r="14" spans="1:2" x14ac:dyDescent="0.35">
      <c r="A14" t="s">
        <v>287</v>
      </c>
      <c r="B14" t="s">
        <v>278</v>
      </c>
    </row>
    <row r="15" spans="1:2" x14ac:dyDescent="0.35">
      <c r="B15" t="s">
        <v>279</v>
      </c>
    </row>
    <row r="16" spans="1:2" x14ac:dyDescent="0.35">
      <c r="B16" t="s">
        <v>280</v>
      </c>
    </row>
    <row r="18" spans="1:2" x14ac:dyDescent="0.35">
      <c r="A18" t="s">
        <v>288</v>
      </c>
      <c r="B18" t="s">
        <v>281</v>
      </c>
    </row>
    <row r="19" spans="1:2" x14ac:dyDescent="0.35">
      <c r="B19" t="s">
        <v>282</v>
      </c>
    </row>
    <row r="20" spans="1:2" x14ac:dyDescent="0.35">
      <c r="B20" t="s">
        <v>283</v>
      </c>
    </row>
    <row r="22" spans="1:2" x14ac:dyDescent="0.35">
      <c r="A22" t="s">
        <v>289</v>
      </c>
      <c r="B22" t="s">
        <v>290</v>
      </c>
    </row>
    <row r="23" spans="1:2" x14ac:dyDescent="0.35">
      <c r="B23" t="s">
        <v>291</v>
      </c>
    </row>
    <row r="24" spans="1:2" x14ac:dyDescent="0.35">
      <c r="B24" t="s">
        <v>292</v>
      </c>
    </row>
    <row r="26" spans="1:2" x14ac:dyDescent="0.35">
      <c r="A26" t="s">
        <v>293</v>
      </c>
      <c r="B26" t="s">
        <v>294</v>
      </c>
    </row>
    <row r="27" spans="1:2" x14ac:dyDescent="0.35">
      <c r="B27" t="s">
        <v>295</v>
      </c>
    </row>
    <row r="28" spans="1:2" x14ac:dyDescent="0.35">
      <c r="B28" t="s">
        <v>296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S68"/>
  <sheetViews>
    <sheetView zoomScale="93" zoomScaleNormal="93" workbookViewId="0">
      <selection activeCell="N15" sqref="N15"/>
    </sheetView>
  </sheetViews>
  <sheetFormatPr defaultRowHeight="14.5" x14ac:dyDescent="0.35"/>
  <cols>
    <col min="1" max="1" width="20.6328125" customWidth="1"/>
    <col min="3" max="3" width="8.7265625" style="5" customWidth="1"/>
    <col min="4" max="11" width="8.7265625" style="1" customWidth="1"/>
    <col min="12" max="12" width="11.7265625" customWidth="1"/>
    <col min="13" max="14" width="4.6328125" style="1" customWidth="1"/>
    <col min="15" max="15" width="4.26953125" style="1" customWidth="1"/>
    <col min="16" max="16" width="6.1796875" style="1" customWidth="1"/>
  </cols>
  <sheetData>
    <row r="2" spans="1:19" x14ac:dyDescent="0.35">
      <c r="M2" s="8"/>
      <c r="P2" s="6"/>
      <c r="Q2">
        <f>COUNTIF(Q5:Q65,"&gt;=5")</f>
        <v>7</v>
      </c>
      <c r="R2" t="s">
        <v>267</v>
      </c>
    </row>
    <row r="3" spans="1:19" x14ac:dyDescent="0.35">
      <c r="F3" s="1" t="s">
        <v>263</v>
      </c>
      <c r="H3" s="1" t="s">
        <v>263</v>
      </c>
      <c r="J3" s="1" t="s">
        <v>263</v>
      </c>
      <c r="M3" s="1">
        <v>1</v>
      </c>
      <c r="N3" s="1" t="s">
        <v>264</v>
      </c>
      <c r="O3" s="1" t="s">
        <v>265</v>
      </c>
      <c r="P3" s="1" t="s">
        <v>266</v>
      </c>
      <c r="Q3">
        <f>COUNTIF(Q5:Q65,"&lt;4")</f>
        <v>20</v>
      </c>
      <c r="R3" t="s">
        <v>261</v>
      </c>
    </row>
    <row r="4" spans="1:19" x14ac:dyDescent="0.35">
      <c r="D4" s="1" t="s">
        <v>251</v>
      </c>
      <c r="E4" s="1" t="s">
        <v>252</v>
      </c>
      <c r="F4" s="1" t="s">
        <v>253</v>
      </c>
      <c r="G4" s="1" t="s">
        <v>254</v>
      </c>
      <c r="H4" s="1" t="s">
        <v>255</v>
      </c>
      <c r="I4" s="1" t="s">
        <v>256</v>
      </c>
      <c r="J4" s="1" t="s">
        <v>257</v>
      </c>
      <c r="K4" s="1" t="s">
        <v>146</v>
      </c>
      <c r="L4" s="1" t="s">
        <v>258</v>
      </c>
      <c r="M4" s="1" t="s">
        <v>259</v>
      </c>
      <c r="Q4" s="1" t="s">
        <v>260</v>
      </c>
      <c r="R4">
        <v>1.5</v>
      </c>
      <c r="S4" t="s">
        <v>268</v>
      </c>
    </row>
    <row r="5" spans="1:19" x14ac:dyDescent="0.35">
      <c r="A5" t="s">
        <v>151</v>
      </c>
      <c r="B5" t="s">
        <v>152</v>
      </c>
      <c r="C5" s="5">
        <f>COUNTA(D5:J5)</f>
        <v>2</v>
      </c>
      <c r="F5" s="1" t="s">
        <v>150</v>
      </c>
      <c r="G5" s="1" t="s">
        <v>150</v>
      </c>
      <c r="K5" s="1">
        <v>2</v>
      </c>
      <c r="L5" s="1">
        <f>8-COUNTBLANK(D5:K5)-1</f>
        <v>2</v>
      </c>
      <c r="M5" s="6">
        <f>AVERAGE(N5:P5)+M$3</f>
        <v>3.3333333333333335</v>
      </c>
      <c r="N5" s="1">
        <v>5</v>
      </c>
      <c r="O5" s="1">
        <v>1</v>
      </c>
      <c r="P5" s="1">
        <v>1</v>
      </c>
      <c r="Q5" s="7">
        <f>0.2*AVERAGE(L5:M5)+0.3*K5+$R$4</f>
        <v>2.6333333333333333</v>
      </c>
    </row>
    <row r="6" spans="1:19" x14ac:dyDescent="0.35">
      <c r="A6" t="s">
        <v>244</v>
      </c>
      <c r="B6" t="s">
        <v>153</v>
      </c>
      <c r="C6" s="5">
        <f t="shared" ref="C6:C65" si="0">COUNTA(D6:J6)</f>
        <v>7</v>
      </c>
      <c r="D6" s="1" t="s">
        <v>150</v>
      </c>
      <c r="E6" s="1" t="s">
        <v>150</v>
      </c>
      <c r="F6" s="1" t="s">
        <v>150</v>
      </c>
      <c r="G6" s="1" t="s">
        <v>150</v>
      </c>
      <c r="H6" s="1" t="s">
        <v>150</v>
      </c>
      <c r="I6" s="1" t="s">
        <v>150</v>
      </c>
      <c r="J6" s="1" t="s">
        <v>150</v>
      </c>
      <c r="K6" s="1">
        <v>8</v>
      </c>
      <c r="L6" s="1">
        <f t="shared" ref="L6:L65" si="1">8-COUNTBLANK(D6:K6)</f>
        <v>8</v>
      </c>
      <c r="M6" s="6">
        <f t="shared" ref="M6:M65" si="2">AVERAGE(N6:P6)+M$3</f>
        <v>5</v>
      </c>
      <c r="N6" s="1">
        <v>3</v>
      </c>
      <c r="O6" s="1">
        <v>5</v>
      </c>
      <c r="P6" s="1">
        <v>4</v>
      </c>
      <c r="Q6" s="7">
        <f t="shared" ref="Q6:Q65" si="3">0.2*AVERAGE(L6:M6)+0.3*K6+$R$4</f>
        <v>5.2</v>
      </c>
    </row>
    <row r="7" spans="1:19" hidden="1" x14ac:dyDescent="0.35">
      <c r="A7" t="s">
        <v>245</v>
      </c>
      <c r="B7" t="s">
        <v>154</v>
      </c>
      <c r="C7" s="5">
        <f t="shared" si="0"/>
        <v>0</v>
      </c>
      <c r="L7" s="1">
        <f t="shared" si="1"/>
        <v>0</v>
      </c>
      <c r="M7" s="6" t="e">
        <f t="shared" si="2"/>
        <v>#DIV/0!</v>
      </c>
      <c r="Q7" s="7" t="e">
        <f t="shared" si="3"/>
        <v>#DIV/0!</v>
      </c>
    </row>
    <row r="8" spans="1:19" x14ac:dyDescent="0.35">
      <c r="A8" t="s">
        <v>246</v>
      </c>
      <c r="B8" t="s">
        <v>155</v>
      </c>
      <c r="C8" s="5">
        <f t="shared" si="0"/>
        <v>7</v>
      </c>
      <c r="D8" s="1" t="s">
        <v>150</v>
      </c>
      <c r="E8" s="1" t="s">
        <v>150</v>
      </c>
      <c r="F8" s="1" t="s">
        <v>150</v>
      </c>
      <c r="G8" s="1" t="s">
        <v>150</v>
      </c>
      <c r="H8" s="1" t="s">
        <v>150</v>
      </c>
      <c r="I8" s="1" t="s">
        <v>150</v>
      </c>
      <c r="J8" s="1" t="s">
        <v>150</v>
      </c>
      <c r="K8" s="1">
        <v>6</v>
      </c>
      <c r="L8" s="1">
        <f t="shared" si="1"/>
        <v>8</v>
      </c>
      <c r="M8" s="6">
        <f t="shared" si="2"/>
        <v>7</v>
      </c>
      <c r="N8" s="1">
        <v>8</v>
      </c>
      <c r="O8" s="1">
        <v>5</v>
      </c>
      <c r="P8" s="1">
        <v>5</v>
      </c>
      <c r="Q8" s="7">
        <f t="shared" si="3"/>
        <v>4.8</v>
      </c>
    </row>
    <row r="9" spans="1:19" x14ac:dyDescent="0.35">
      <c r="A9" t="s">
        <v>247</v>
      </c>
      <c r="B9" t="s">
        <v>156</v>
      </c>
      <c r="C9" s="5">
        <f t="shared" si="0"/>
        <v>7</v>
      </c>
      <c r="D9" s="1" t="s">
        <v>150</v>
      </c>
      <c r="E9" s="1" t="s">
        <v>150</v>
      </c>
      <c r="F9" s="1" t="s">
        <v>150</v>
      </c>
      <c r="G9" s="1" t="s">
        <v>150</v>
      </c>
      <c r="H9" s="1" t="s">
        <v>150</v>
      </c>
      <c r="I9" s="1" t="s">
        <v>150</v>
      </c>
      <c r="J9" s="1" t="s">
        <v>150</v>
      </c>
      <c r="K9" s="1">
        <v>6</v>
      </c>
      <c r="L9" s="1">
        <f t="shared" si="1"/>
        <v>8</v>
      </c>
      <c r="M9" s="6">
        <f t="shared" si="2"/>
        <v>6</v>
      </c>
      <c r="N9" s="1">
        <v>3</v>
      </c>
      <c r="O9" s="1">
        <v>6</v>
      </c>
      <c r="P9" s="1">
        <v>6</v>
      </c>
      <c r="Q9" s="7">
        <f t="shared" si="3"/>
        <v>4.7</v>
      </c>
    </row>
    <row r="10" spans="1:19" hidden="1" x14ac:dyDescent="0.35">
      <c r="A10" t="s">
        <v>248</v>
      </c>
      <c r="B10" t="s">
        <v>157</v>
      </c>
      <c r="C10" s="5">
        <f t="shared" si="0"/>
        <v>0</v>
      </c>
      <c r="L10" s="1">
        <f t="shared" si="1"/>
        <v>0</v>
      </c>
      <c r="M10" s="6" t="e">
        <f t="shared" si="2"/>
        <v>#DIV/0!</v>
      </c>
      <c r="Q10" s="7" t="e">
        <f t="shared" si="3"/>
        <v>#DIV/0!</v>
      </c>
    </row>
    <row r="11" spans="1:19" x14ac:dyDescent="0.35">
      <c r="A11" t="s">
        <v>249</v>
      </c>
      <c r="B11" t="s">
        <v>158</v>
      </c>
      <c r="C11" s="5">
        <f t="shared" si="0"/>
        <v>7</v>
      </c>
      <c r="D11" s="1" t="s">
        <v>150</v>
      </c>
      <c r="E11" s="1" t="s">
        <v>150</v>
      </c>
      <c r="F11" s="1" t="s">
        <v>150</v>
      </c>
      <c r="G11" s="1" t="s">
        <v>150</v>
      </c>
      <c r="H11" s="1" t="s">
        <v>150</v>
      </c>
      <c r="I11" s="1" t="s">
        <v>150</v>
      </c>
      <c r="J11" s="1" t="s">
        <v>150</v>
      </c>
      <c r="K11" s="1">
        <v>7</v>
      </c>
      <c r="L11" s="1">
        <f t="shared" si="1"/>
        <v>8</v>
      </c>
      <c r="M11" s="6">
        <f t="shared" si="2"/>
        <v>5.333333333333333</v>
      </c>
      <c r="N11" s="1">
        <v>4</v>
      </c>
      <c r="O11" s="1">
        <v>5</v>
      </c>
      <c r="P11" s="1">
        <v>4</v>
      </c>
      <c r="Q11" s="7">
        <f t="shared" si="3"/>
        <v>4.9333333333333336</v>
      </c>
    </row>
    <row r="12" spans="1:19" x14ac:dyDescent="0.35">
      <c r="A12" t="s">
        <v>160</v>
      </c>
      <c r="B12" t="s">
        <v>159</v>
      </c>
      <c r="C12" s="5">
        <f t="shared" si="0"/>
        <v>3</v>
      </c>
      <c r="F12" s="1" t="s">
        <v>150</v>
      </c>
      <c r="G12" s="1" t="s">
        <v>150</v>
      </c>
      <c r="H12" s="1" t="s">
        <v>150</v>
      </c>
      <c r="K12" s="1">
        <v>3</v>
      </c>
      <c r="L12" s="1">
        <f t="shared" si="1"/>
        <v>4</v>
      </c>
      <c r="M12" s="6">
        <f t="shared" si="2"/>
        <v>6</v>
      </c>
      <c r="N12" s="1">
        <v>7</v>
      </c>
      <c r="O12" s="1">
        <v>7</v>
      </c>
      <c r="P12" s="1">
        <v>1</v>
      </c>
      <c r="Q12" s="7">
        <f t="shared" si="3"/>
        <v>3.4</v>
      </c>
    </row>
    <row r="13" spans="1:19" x14ac:dyDescent="0.35">
      <c r="A13" t="s">
        <v>161</v>
      </c>
      <c r="B13" t="s">
        <v>159</v>
      </c>
      <c r="C13" s="5">
        <f t="shared" si="0"/>
        <v>6</v>
      </c>
      <c r="D13" s="1" t="s">
        <v>150</v>
      </c>
      <c r="E13" s="1" t="s">
        <v>150</v>
      </c>
      <c r="F13" s="1" t="s">
        <v>150</v>
      </c>
      <c r="G13" s="1" t="s">
        <v>150</v>
      </c>
      <c r="H13" s="1" t="s">
        <v>150</v>
      </c>
      <c r="I13" s="1" t="s">
        <v>150</v>
      </c>
      <c r="K13" s="1">
        <v>4</v>
      </c>
      <c r="L13" s="1">
        <f t="shared" si="1"/>
        <v>7</v>
      </c>
      <c r="M13" s="6">
        <f t="shared" si="2"/>
        <v>3.3333333333333335</v>
      </c>
      <c r="N13" s="1">
        <v>3</v>
      </c>
      <c r="O13" s="1">
        <v>3</v>
      </c>
      <c r="P13" s="1">
        <v>1</v>
      </c>
      <c r="Q13" s="7">
        <f t="shared" si="3"/>
        <v>3.7333333333333334</v>
      </c>
    </row>
    <row r="14" spans="1:19" x14ac:dyDescent="0.35">
      <c r="A14" t="s">
        <v>162</v>
      </c>
      <c r="B14" t="s">
        <v>163</v>
      </c>
      <c r="C14" s="5">
        <f t="shared" si="0"/>
        <v>5</v>
      </c>
      <c r="D14" s="1" t="s">
        <v>150</v>
      </c>
      <c r="E14" s="1" t="s">
        <v>150</v>
      </c>
      <c r="G14" s="1" t="s">
        <v>150</v>
      </c>
      <c r="H14" s="1" t="s">
        <v>150</v>
      </c>
      <c r="I14" s="1" t="s">
        <v>150</v>
      </c>
      <c r="K14" s="1">
        <v>5.5</v>
      </c>
      <c r="L14" s="1">
        <f t="shared" si="1"/>
        <v>6</v>
      </c>
      <c r="M14" s="6">
        <f t="shared" si="2"/>
        <v>5</v>
      </c>
      <c r="N14" s="1">
        <v>8</v>
      </c>
      <c r="O14" s="1">
        <v>3</v>
      </c>
      <c r="P14" s="1">
        <v>1</v>
      </c>
      <c r="Q14" s="7">
        <f t="shared" si="3"/>
        <v>4.25</v>
      </c>
    </row>
    <row r="15" spans="1:19" x14ac:dyDescent="0.35">
      <c r="A15" t="s">
        <v>164</v>
      </c>
      <c r="B15" t="s">
        <v>163</v>
      </c>
      <c r="C15" s="5">
        <f t="shared" si="0"/>
        <v>2</v>
      </c>
      <c r="F15" s="1" t="s">
        <v>150</v>
      </c>
      <c r="J15" s="1" t="s">
        <v>150</v>
      </c>
      <c r="K15" s="1">
        <v>3</v>
      </c>
      <c r="L15" s="1">
        <f>8-COUNTBLANK(D15:K15)</f>
        <v>3</v>
      </c>
      <c r="M15" s="6">
        <f t="shared" si="2"/>
        <v>3</v>
      </c>
      <c r="N15" s="1">
        <v>1</v>
      </c>
      <c r="O15" s="1">
        <v>1</v>
      </c>
      <c r="P15" s="1">
        <v>4</v>
      </c>
      <c r="Q15" s="7">
        <f t="shared" si="3"/>
        <v>3</v>
      </c>
    </row>
    <row r="16" spans="1:19" x14ac:dyDescent="0.35">
      <c r="A16" t="s">
        <v>165</v>
      </c>
      <c r="B16" t="s">
        <v>163</v>
      </c>
      <c r="C16" s="5">
        <f t="shared" si="0"/>
        <v>2</v>
      </c>
      <c r="H16" s="1" t="s">
        <v>150</v>
      </c>
      <c r="J16" s="1" t="s">
        <v>150</v>
      </c>
      <c r="K16" s="1">
        <v>4</v>
      </c>
      <c r="L16" s="1">
        <f t="shared" si="1"/>
        <v>3</v>
      </c>
      <c r="M16" s="6">
        <f t="shared" si="2"/>
        <v>3.3333333333333335</v>
      </c>
      <c r="N16" s="1">
        <v>1</v>
      </c>
      <c r="O16" s="1">
        <v>1</v>
      </c>
      <c r="P16" s="1">
        <v>5</v>
      </c>
      <c r="Q16" s="7">
        <f t="shared" si="3"/>
        <v>3.3333333333333335</v>
      </c>
    </row>
    <row r="17" spans="1:17" x14ac:dyDescent="0.35">
      <c r="A17" t="s">
        <v>166</v>
      </c>
      <c r="B17" t="s">
        <v>163</v>
      </c>
      <c r="C17" s="5">
        <f t="shared" si="0"/>
        <v>7</v>
      </c>
      <c r="D17" s="1" t="s">
        <v>150</v>
      </c>
      <c r="E17" s="1" t="s">
        <v>150</v>
      </c>
      <c r="F17" s="1" t="s">
        <v>150</v>
      </c>
      <c r="G17" s="1" t="s">
        <v>150</v>
      </c>
      <c r="H17" s="1" t="s">
        <v>150</v>
      </c>
      <c r="I17" s="1" t="s">
        <v>150</v>
      </c>
      <c r="J17" s="1" t="s">
        <v>150</v>
      </c>
      <c r="K17" s="1">
        <v>6</v>
      </c>
      <c r="L17" s="1">
        <f t="shared" si="1"/>
        <v>8</v>
      </c>
      <c r="M17" s="6">
        <f t="shared" si="2"/>
        <v>6.666666666666667</v>
      </c>
      <c r="N17" s="1">
        <v>6</v>
      </c>
      <c r="O17" s="1">
        <v>5</v>
      </c>
      <c r="P17" s="1">
        <v>6</v>
      </c>
      <c r="Q17" s="7">
        <f t="shared" si="3"/>
        <v>4.7666666666666666</v>
      </c>
    </row>
    <row r="18" spans="1:17" x14ac:dyDescent="0.35">
      <c r="A18" t="s">
        <v>167</v>
      </c>
      <c r="B18" t="s">
        <v>163</v>
      </c>
      <c r="C18" s="5">
        <f t="shared" si="0"/>
        <v>7</v>
      </c>
      <c r="D18" s="1" t="s">
        <v>150</v>
      </c>
      <c r="E18" s="1" t="s">
        <v>150</v>
      </c>
      <c r="F18" s="1" t="s">
        <v>150</v>
      </c>
      <c r="G18" s="1" t="s">
        <v>150</v>
      </c>
      <c r="H18" s="1" t="s">
        <v>150</v>
      </c>
      <c r="I18" s="1" t="s">
        <v>150</v>
      </c>
      <c r="J18" s="1" t="s">
        <v>150</v>
      </c>
      <c r="K18" s="1">
        <v>8</v>
      </c>
      <c r="L18" s="1">
        <f t="shared" si="1"/>
        <v>8</v>
      </c>
      <c r="M18" s="6">
        <f t="shared" si="2"/>
        <v>6.333333333333333</v>
      </c>
      <c r="N18" s="1">
        <v>3</v>
      </c>
      <c r="O18" s="1">
        <v>8</v>
      </c>
      <c r="P18" s="1">
        <v>5</v>
      </c>
      <c r="Q18" s="7">
        <f t="shared" si="3"/>
        <v>5.333333333333333</v>
      </c>
    </row>
    <row r="19" spans="1:17" x14ac:dyDescent="0.35">
      <c r="A19" t="s">
        <v>168</v>
      </c>
      <c r="B19" t="s">
        <v>163</v>
      </c>
      <c r="C19" s="5">
        <f t="shared" si="0"/>
        <v>7</v>
      </c>
      <c r="D19" s="1" t="s">
        <v>150</v>
      </c>
      <c r="E19" s="1" t="s">
        <v>150</v>
      </c>
      <c r="F19" s="1" t="s">
        <v>150</v>
      </c>
      <c r="G19" s="1" t="s">
        <v>150</v>
      </c>
      <c r="H19" s="1" t="s">
        <v>150</v>
      </c>
      <c r="I19" s="1" t="s">
        <v>150</v>
      </c>
      <c r="J19" s="1" t="s">
        <v>150</v>
      </c>
      <c r="K19" s="1">
        <v>6</v>
      </c>
      <c r="L19" s="1">
        <f t="shared" si="1"/>
        <v>8</v>
      </c>
      <c r="M19" s="6">
        <f t="shared" si="2"/>
        <v>6</v>
      </c>
      <c r="N19" s="1">
        <v>4</v>
      </c>
      <c r="O19" s="1">
        <v>5</v>
      </c>
      <c r="P19" s="1">
        <v>6</v>
      </c>
      <c r="Q19" s="7">
        <f t="shared" si="3"/>
        <v>4.7</v>
      </c>
    </row>
    <row r="20" spans="1:17" x14ac:dyDescent="0.35">
      <c r="A20" t="s">
        <v>169</v>
      </c>
      <c r="B20" t="s">
        <v>170</v>
      </c>
      <c r="C20" s="5">
        <f t="shared" si="0"/>
        <v>3</v>
      </c>
      <c r="E20" s="1" t="s">
        <v>150</v>
      </c>
      <c r="F20" s="1" t="s">
        <v>150</v>
      </c>
      <c r="G20" s="1" t="s">
        <v>150</v>
      </c>
      <c r="K20" s="1">
        <v>2</v>
      </c>
      <c r="L20" s="1">
        <f>8-COUNTBLANK(D20:K20)-1</f>
        <v>3</v>
      </c>
      <c r="M20" s="6">
        <f t="shared" si="2"/>
        <v>2.333333333333333</v>
      </c>
      <c r="N20" s="1">
        <v>2</v>
      </c>
      <c r="O20" s="1">
        <v>1</v>
      </c>
      <c r="P20" s="1">
        <v>1</v>
      </c>
      <c r="Q20" s="7">
        <f t="shared" si="3"/>
        <v>2.6333333333333333</v>
      </c>
    </row>
    <row r="21" spans="1:17" x14ac:dyDescent="0.35">
      <c r="A21" t="s">
        <v>171</v>
      </c>
      <c r="B21" t="s">
        <v>172</v>
      </c>
      <c r="C21" s="5">
        <f t="shared" si="0"/>
        <v>7</v>
      </c>
      <c r="D21" s="1" t="s">
        <v>150</v>
      </c>
      <c r="E21" s="1" t="s">
        <v>150</v>
      </c>
      <c r="F21" s="1" t="s">
        <v>150</v>
      </c>
      <c r="G21" s="1" t="s">
        <v>150</v>
      </c>
      <c r="H21" s="1" t="s">
        <v>150</v>
      </c>
      <c r="I21" s="1" t="s">
        <v>150</v>
      </c>
      <c r="J21" s="1" t="s">
        <v>150</v>
      </c>
      <c r="K21" s="1">
        <v>6</v>
      </c>
      <c r="L21" s="1">
        <f t="shared" si="1"/>
        <v>8</v>
      </c>
      <c r="M21" s="6">
        <f t="shared" si="2"/>
        <v>5.333333333333333</v>
      </c>
      <c r="N21" s="1">
        <v>5</v>
      </c>
      <c r="O21" s="1">
        <v>4</v>
      </c>
      <c r="P21" s="1">
        <v>4</v>
      </c>
      <c r="Q21" s="7">
        <f t="shared" si="3"/>
        <v>4.6333333333333329</v>
      </c>
    </row>
    <row r="22" spans="1:17" x14ac:dyDescent="0.35">
      <c r="A22" t="s">
        <v>173</v>
      </c>
      <c r="B22" t="s">
        <v>174</v>
      </c>
      <c r="C22" s="5">
        <f t="shared" si="0"/>
        <v>5</v>
      </c>
      <c r="D22" s="1" t="s">
        <v>150</v>
      </c>
      <c r="E22" s="1" t="s">
        <v>150</v>
      </c>
      <c r="G22" s="1" t="s">
        <v>150</v>
      </c>
      <c r="H22" s="1" t="s">
        <v>150</v>
      </c>
      <c r="J22" s="1" t="s">
        <v>150</v>
      </c>
      <c r="K22" s="1">
        <v>6</v>
      </c>
      <c r="L22" s="1">
        <f t="shared" si="1"/>
        <v>6</v>
      </c>
      <c r="M22" s="6">
        <f t="shared" si="2"/>
        <v>5</v>
      </c>
      <c r="N22" s="1">
        <v>6</v>
      </c>
      <c r="O22" s="1">
        <v>2</v>
      </c>
      <c r="P22" s="1">
        <v>4</v>
      </c>
      <c r="Q22" s="7">
        <f t="shared" si="3"/>
        <v>4.4000000000000004</v>
      </c>
    </row>
    <row r="23" spans="1:17" x14ac:dyDescent="0.35">
      <c r="A23" t="s">
        <v>175</v>
      </c>
      <c r="B23" t="s">
        <v>176</v>
      </c>
      <c r="C23" s="5">
        <f t="shared" si="0"/>
        <v>6</v>
      </c>
      <c r="D23" s="1" t="s">
        <v>150</v>
      </c>
      <c r="E23" s="1" t="s">
        <v>150</v>
      </c>
      <c r="F23" s="1" t="s">
        <v>150</v>
      </c>
      <c r="G23" s="1" t="s">
        <v>150</v>
      </c>
      <c r="I23" s="1" t="s">
        <v>150</v>
      </c>
      <c r="J23" s="1" t="s">
        <v>150</v>
      </c>
      <c r="K23" s="1">
        <v>5.5</v>
      </c>
      <c r="L23" s="1">
        <f t="shared" si="1"/>
        <v>7</v>
      </c>
      <c r="M23" s="6">
        <f t="shared" si="2"/>
        <v>3.3333333333333335</v>
      </c>
      <c r="N23" s="1">
        <v>1</v>
      </c>
      <c r="O23" s="1">
        <v>2</v>
      </c>
      <c r="P23" s="1">
        <v>4</v>
      </c>
      <c r="Q23" s="7">
        <f t="shared" si="3"/>
        <v>4.1833333333333336</v>
      </c>
    </row>
    <row r="24" spans="1:17" x14ac:dyDescent="0.35">
      <c r="A24" t="s">
        <v>177</v>
      </c>
      <c r="B24" t="s">
        <v>32</v>
      </c>
      <c r="C24" s="5">
        <f t="shared" si="0"/>
        <v>5</v>
      </c>
      <c r="D24" s="1" t="s">
        <v>150</v>
      </c>
      <c r="F24" s="1" t="s">
        <v>150</v>
      </c>
      <c r="H24" s="1" t="s">
        <v>150</v>
      </c>
      <c r="I24" s="1" t="s">
        <v>150</v>
      </c>
      <c r="J24" s="1" t="s">
        <v>150</v>
      </c>
      <c r="K24" s="1">
        <v>5.5</v>
      </c>
      <c r="L24" s="1">
        <f t="shared" si="1"/>
        <v>6</v>
      </c>
      <c r="M24" s="6">
        <f t="shared" si="2"/>
        <v>4.3333333333333339</v>
      </c>
      <c r="N24" s="1">
        <v>2</v>
      </c>
      <c r="O24" s="1">
        <v>3</v>
      </c>
      <c r="P24" s="1">
        <v>5</v>
      </c>
      <c r="Q24" s="7">
        <f t="shared" si="3"/>
        <v>4.1833333333333336</v>
      </c>
    </row>
    <row r="25" spans="1:17" x14ac:dyDescent="0.35">
      <c r="A25" t="s">
        <v>178</v>
      </c>
      <c r="B25" t="s">
        <v>179</v>
      </c>
      <c r="C25" s="5">
        <f t="shared" si="0"/>
        <v>3</v>
      </c>
      <c r="D25" s="1" t="s">
        <v>150</v>
      </c>
      <c r="E25" s="1" t="s">
        <v>150</v>
      </c>
      <c r="J25" s="1" t="s">
        <v>150</v>
      </c>
      <c r="K25" s="1">
        <v>7</v>
      </c>
      <c r="L25" s="1">
        <f t="shared" si="1"/>
        <v>4</v>
      </c>
      <c r="M25" s="6">
        <f t="shared" si="2"/>
        <v>3.6666666666666665</v>
      </c>
      <c r="N25" s="1">
        <v>2</v>
      </c>
      <c r="O25" s="1">
        <v>2</v>
      </c>
      <c r="P25" s="1">
        <v>4</v>
      </c>
      <c r="Q25" s="7">
        <f t="shared" si="3"/>
        <v>4.3666666666666671</v>
      </c>
    </row>
    <row r="26" spans="1:17" x14ac:dyDescent="0.35">
      <c r="A26" t="s">
        <v>180</v>
      </c>
      <c r="B26" t="s">
        <v>181</v>
      </c>
      <c r="C26" s="5">
        <f t="shared" si="0"/>
        <v>7</v>
      </c>
      <c r="D26" s="1" t="s">
        <v>150</v>
      </c>
      <c r="E26" s="1" t="s">
        <v>150</v>
      </c>
      <c r="F26" s="1" t="s">
        <v>150</v>
      </c>
      <c r="G26" s="1" t="s">
        <v>150</v>
      </c>
      <c r="H26" s="1" t="s">
        <v>150</v>
      </c>
      <c r="I26" s="1" t="s">
        <v>150</v>
      </c>
      <c r="J26" s="1" t="s">
        <v>150</v>
      </c>
      <c r="K26" s="1">
        <v>3</v>
      </c>
      <c r="L26" s="1">
        <f>8-COUNTBLANK(D26:K26)-1</f>
        <v>7</v>
      </c>
      <c r="M26" s="6">
        <f t="shared" si="2"/>
        <v>4.6666666666666661</v>
      </c>
      <c r="N26" s="1">
        <v>2</v>
      </c>
      <c r="O26" s="1">
        <v>5</v>
      </c>
      <c r="P26" s="1">
        <v>4</v>
      </c>
      <c r="Q26" s="7">
        <f t="shared" si="3"/>
        <v>3.5666666666666664</v>
      </c>
    </row>
    <row r="27" spans="1:17" x14ac:dyDescent="0.35">
      <c r="A27" t="s">
        <v>182</v>
      </c>
      <c r="B27" t="s">
        <v>183</v>
      </c>
      <c r="C27" s="5">
        <f t="shared" si="0"/>
        <v>7</v>
      </c>
      <c r="D27" s="1" t="s">
        <v>150</v>
      </c>
      <c r="E27" s="1" t="s">
        <v>150</v>
      </c>
      <c r="F27" s="1" t="s">
        <v>150</v>
      </c>
      <c r="G27" s="1" t="s">
        <v>150</v>
      </c>
      <c r="H27" s="1" t="s">
        <v>150</v>
      </c>
      <c r="I27" s="1" t="s">
        <v>150</v>
      </c>
      <c r="J27" s="1" t="s">
        <v>150</v>
      </c>
      <c r="K27" s="1">
        <v>7</v>
      </c>
      <c r="L27" s="1">
        <f t="shared" si="1"/>
        <v>8</v>
      </c>
      <c r="M27" s="6">
        <f t="shared" si="2"/>
        <v>6</v>
      </c>
      <c r="N27" s="1">
        <v>5</v>
      </c>
      <c r="O27" s="1">
        <v>5</v>
      </c>
      <c r="P27" s="1">
        <v>5</v>
      </c>
      <c r="Q27" s="7">
        <f t="shared" si="3"/>
        <v>5</v>
      </c>
    </row>
    <row r="28" spans="1:17" x14ac:dyDescent="0.35">
      <c r="A28" t="s">
        <v>184</v>
      </c>
      <c r="B28" t="s">
        <v>36</v>
      </c>
      <c r="C28" s="5">
        <f t="shared" si="0"/>
        <v>7</v>
      </c>
      <c r="D28" s="1" t="s">
        <v>150</v>
      </c>
      <c r="E28" s="1" t="s">
        <v>150</v>
      </c>
      <c r="F28" s="1" t="s">
        <v>150</v>
      </c>
      <c r="G28" s="1" t="s">
        <v>150</v>
      </c>
      <c r="H28" s="1" t="s">
        <v>150</v>
      </c>
      <c r="I28" s="1" t="s">
        <v>150</v>
      </c>
      <c r="J28" s="1" t="s">
        <v>150</v>
      </c>
      <c r="K28" s="1">
        <v>3</v>
      </c>
      <c r="L28" s="1">
        <f>8-COUNTBLANK(D28:K28)-1</f>
        <v>7</v>
      </c>
      <c r="M28" s="6">
        <f t="shared" si="2"/>
        <v>6.666666666666667</v>
      </c>
      <c r="N28" s="1">
        <v>7</v>
      </c>
      <c r="O28" s="1">
        <v>5</v>
      </c>
      <c r="P28" s="1">
        <v>5</v>
      </c>
      <c r="Q28" s="7">
        <f t="shared" si="3"/>
        <v>3.7666666666666666</v>
      </c>
    </row>
    <row r="29" spans="1:17" x14ac:dyDescent="0.35">
      <c r="A29" t="s">
        <v>185</v>
      </c>
      <c r="B29" t="s">
        <v>186</v>
      </c>
      <c r="C29" s="5">
        <f t="shared" si="0"/>
        <v>4</v>
      </c>
      <c r="E29" s="1" t="s">
        <v>150</v>
      </c>
      <c r="F29" s="1" t="s">
        <v>150</v>
      </c>
      <c r="G29" s="1" t="s">
        <v>150</v>
      </c>
      <c r="I29" s="1" t="s">
        <v>150</v>
      </c>
      <c r="K29" s="1">
        <v>4</v>
      </c>
      <c r="L29" s="1">
        <f t="shared" si="1"/>
        <v>5</v>
      </c>
      <c r="M29" s="6">
        <f t="shared" si="2"/>
        <v>4</v>
      </c>
      <c r="N29" s="1">
        <v>2</v>
      </c>
      <c r="O29" s="1">
        <v>5</v>
      </c>
      <c r="P29" s="1">
        <v>2</v>
      </c>
      <c r="Q29" s="7">
        <f t="shared" si="3"/>
        <v>3.6</v>
      </c>
    </row>
    <row r="30" spans="1:17" x14ac:dyDescent="0.35">
      <c r="A30" t="s">
        <v>187</v>
      </c>
      <c r="B30" t="s">
        <v>40</v>
      </c>
      <c r="C30" s="5">
        <f t="shared" si="0"/>
        <v>5</v>
      </c>
      <c r="D30" s="1" t="s">
        <v>150</v>
      </c>
      <c r="E30" s="1" t="s">
        <v>150</v>
      </c>
      <c r="F30" s="1" t="s">
        <v>150</v>
      </c>
      <c r="G30" s="1" t="s">
        <v>150</v>
      </c>
      <c r="J30" s="1" t="s">
        <v>150</v>
      </c>
      <c r="K30" s="1">
        <v>4</v>
      </c>
      <c r="L30" s="1">
        <f t="shared" si="1"/>
        <v>6</v>
      </c>
      <c r="M30" s="6">
        <f t="shared" si="2"/>
        <v>4.3333333333333339</v>
      </c>
      <c r="N30" s="1">
        <v>3</v>
      </c>
      <c r="O30" s="1">
        <v>3</v>
      </c>
      <c r="P30" s="1">
        <v>4</v>
      </c>
      <c r="Q30" s="7">
        <f t="shared" si="3"/>
        <v>3.7333333333333334</v>
      </c>
    </row>
    <row r="31" spans="1:17" x14ac:dyDescent="0.35">
      <c r="A31" t="s">
        <v>188</v>
      </c>
      <c r="B31" t="s">
        <v>189</v>
      </c>
      <c r="C31" s="5">
        <f t="shared" si="0"/>
        <v>7</v>
      </c>
      <c r="D31" s="1" t="s">
        <v>150</v>
      </c>
      <c r="E31" s="1" t="s">
        <v>150</v>
      </c>
      <c r="F31" s="1" t="s">
        <v>150</v>
      </c>
      <c r="G31" s="1" t="s">
        <v>150</v>
      </c>
      <c r="H31" s="1" t="s">
        <v>150</v>
      </c>
      <c r="I31" s="1" t="s">
        <v>150</v>
      </c>
      <c r="J31" s="1" t="s">
        <v>150</v>
      </c>
      <c r="K31" s="1">
        <v>4</v>
      </c>
      <c r="L31" s="1">
        <f t="shared" si="1"/>
        <v>8</v>
      </c>
      <c r="M31" s="6">
        <f t="shared" si="2"/>
        <v>4.6666666666666661</v>
      </c>
      <c r="N31" s="1">
        <v>2</v>
      </c>
      <c r="O31" s="1">
        <v>5</v>
      </c>
      <c r="P31" s="1">
        <v>4</v>
      </c>
      <c r="Q31" s="7">
        <f t="shared" si="3"/>
        <v>3.9666666666666668</v>
      </c>
    </row>
    <row r="32" spans="1:17" x14ac:dyDescent="0.35">
      <c r="A32" t="s">
        <v>190</v>
      </c>
      <c r="B32" t="s">
        <v>191</v>
      </c>
      <c r="C32" s="5">
        <f t="shared" si="0"/>
        <v>7</v>
      </c>
      <c r="D32" s="1" t="s">
        <v>150</v>
      </c>
      <c r="E32" s="1" t="s">
        <v>150</v>
      </c>
      <c r="F32" s="1" t="s">
        <v>150</v>
      </c>
      <c r="G32" s="1" t="s">
        <v>150</v>
      </c>
      <c r="H32" s="1" t="s">
        <v>150</v>
      </c>
      <c r="I32" s="1" t="s">
        <v>150</v>
      </c>
      <c r="J32" s="1" t="s">
        <v>150</v>
      </c>
      <c r="K32" s="1">
        <v>7.5</v>
      </c>
      <c r="L32" s="1">
        <f t="shared" si="1"/>
        <v>8</v>
      </c>
      <c r="M32" s="6">
        <f t="shared" si="2"/>
        <v>6</v>
      </c>
      <c r="N32" s="1">
        <v>5</v>
      </c>
      <c r="O32" s="1">
        <v>4</v>
      </c>
      <c r="P32" s="1">
        <v>6</v>
      </c>
      <c r="Q32" s="7">
        <f t="shared" si="3"/>
        <v>5.15</v>
      </c>
    </row>
    <row r="33" spans="1:17" x14ac:dyDescent="0.35">
      <c r="A33" t="s">
        <v>192</v>
      </c>
      <c r="B33" t="s">
        <v>193</v>
      </c>
      <c r="C33" s="5">
        <f t="shared" si="0"/>
        <v>7</v>
      </c>
      <c r="D33" s="1" t="s">
        <v>150</v>
      </c>
      <c r="E33" s="1" t="s">
        <v>150</v>
      </c>
      <c r="F33" s="1" t="s">
        <v>150</v>
      </c>
      <c r="G33" s="1" t="s">
        <v>150</v>
      </c>
      <c r="H33" s="1" t="s">
        <v>150</v>
      </c>
      <c r="I33" s="1" t="s">
        <v>150</v>
      </c>
      <c r="J33" s="1" t="s">
        <v>149</v>
      </c>
      <c r="K33" s="1">
        <v>5.5</v>
      </c>
      <c r="L33" s="1">
        <f t="shared" si="1"/>
        <v>8</v>
      </c>
      <c r="M33" s="6">
        <f t="shared" si="2"/>
        <v>5.333333333333333</v>
      </c>
      <c r="N33" s="1">
        <v>4</v>
      </c>
      <c r="O33" s="1">
        <v>5</v>
      </c>
      <c r="P33" s="1">
        <v>4</v>
      </c>
      <c r="Q33" s="7">
        <f t="shared" si="3"/>
        <v>4.4833333333333334</v>
      </c>
    </row>
    <row r="34" spans="1:17" x14ac:dyDescent="0.35">
      <c r="A34" t="s">
        <v>194</v>
      </c>
      <c r="B34" t="s">
        <v>193</v>
      </c>
      <c r="C34" s="5">
        <f t="shared" si="0"/>
        <v>6</v>
      </c>
      <c r="D34" s="1" t="s">
        <v>150</v>
      </c>
      <c r="F34" s="1" t="s">
        <v>150</v>
      </c>
      <c r="G34" s="1" t="s">
        <v>150</v>
      </c>
      <c r="H34" s="1" t="s">
        <v>150</v>
      </c>
      <c r="I34" s="1" t="s">
        <v>150</v>
      </c>
      <c r="J34" s="1" t="s">
        <v>150</v>
      </c>
      <c r="K34" s="1">
        <v>4.5</v>
      </c>
      <c r="L34" s="1">
        <f t="shared" si="1"/>
        <v>7</v>
      </c>
      <c r="M34" s="6">
        <f t="shared" si="2"/>
        <v>6.333333333333333</v>
      </c>
      <c r="N34" s="1">
        <v>5</v>
      </c>
      <c r="O34" s="1">
        <v>5</v>
      </c>
      <c r="P34" s="1">
        <v>6</v>
      </c>
      <c r="Q34" s="7">
        <f t="shared" si="3"/>
        <v>4.1833333333333336</v>
      </c>
    </row>
    <row r="35" spans="1:17" x14ac:dyDescent="0.35">
      <c r="A35" t="s">
        <v>195</v>
      </c>
      <c r="B35" t="s">
        <v>196</v>
      </c>
      <c r="C35" s="5">
        <f t="shared" si="0"/>
        <v>5</v>
      </c>
      <c r="D35" s="1" t="s">
        <v>150</v>
      </c>
      <c r="E35" s="1" t="s">
        <v>150</v>
      </c>
      <c r="F35" s="1" t="s">
        <v>150</v>
      </c>
      <c r="G35" s="1" t="s">
        <v>150</v>
      </c>
      <c r="I35" s="1" t="s">
        <v>150</v>
      </c>
      <c r="K35" s="1">
        <v>5</v>
      </c>
      <c r="L35" s="1">
        <f t="shared" si="1"/>
        <v>6</v>
      </c>
      <c r="M35" s="6">
        <f t="shared" si="2"/>
        <v>4.6666666666666661</v>
      </c>
      <c r="N35" s="1">
        <v>3</v>
      </c>
      <c r="O35" s="1">
        <v>5</v>
      </c>
      <c r="P35" s="1">
        <v>3</v>
      </c>
      <c r="Q35" s="7">
        <f t="shared" si="3"/>
        <v>4.0666666666666664</v>
      </c>
    </row>
    <row r="36" spans="1:17" x14ac:dyDescent="0.35">
      <c r="A36" t="s">
        <v>197</v>
      </c>
      <c r="B36" t="s">
        <v>198</v>
      </c>
      <c r="C36" s="5">
        <f t="shared" si="0"/>
        <v>7</v>
      </c>
      <c r="D36" s="1" t="s">
        <v>150</v>
      </c>
      <c r="E36" s="1" t="s">
        <v>150</v>
      </c>
      <c r="F36" s="1" t="s">
        <v>150</v>
      </c>
      <c r="G36" s="1" t="s">
        <v>150</v>
      </c>
      <c r="H36" s="1" t="s">
        <v>150</v>
      </c>
      <c r="I36" s="1" t="s">
        <v>150</v>
      </c>
      <c r="J36" s="1" t="s">
        <v>150</v>
      </c>
      <c r="K36" s="1">
        <v>6.5</v>
      </c>
      <c r="L36" s="1">
        <f t="shared" si="1"/>
        <v>8</v>
      </c>
      <c r="M36" s="6">
        <f t="shared" si="2"/>
        <v>8</v>
      </c>
      <c r="N36" s="1">
        <v>8</v>
      </c>
      <c r="O36" s="1">
        <v>7</v>
      </c>
      <c r="P36" s="1">
        <v>6</v>
      </c>
      <c r="Q36" s="7">
        <f t="shared" si="3"/>
        <v>5.05</v>
      </c>
    </row>
    <row r="37" spans="1:17" x14ac:dyDescent="0.35">
      <c r="A37" t="s">
        <v>199</v>
      </c>
      <c r="B37" t="s">
        <v>200</v>
      </c>
      <c r="C37" s="5">
        <f t="shared" si="0"/>
        <v>7</v>
      </c>
      <c r="D37" s="1" t="s">
        <v>150</v>
      </c>
      <c r="E37" s="1" t="s">
        <v>150</v>
      </c>
      <c r="F37" s="1" t="s">
        <v>150</v>
      </c>
      <c r="G37" s="1" t="s">
        <v>150</v>
      </c>
      <c r="H37" s="1" t="s">
        <v>150</v>
      </c>
      <c r="I37" s="1" t="s">
        <v>150</v>
      </c>
      <c r="J37" s="1" t="s">
        <v>149</v>
      </c>
      <c r="K37" s="1">
        <v>6.5</v>
      </c>
      <c r="L37" s="1">
        <f t="shared" si="1"/>
        <v>8</v>
      </c>
      <c r="M37" s="6">
        <f t="shared" si="2"/>
        <v>8.3333333333333321</v>
      </c>
      <c r="N37" s="1">
        <v>8</v>
      </c>
      <c r="O37" s="1">
        <v>8</v>
      </c>
      <c r="P37" s="1">
        <v>6</v>
      </c>
      <c r="Q37" s="7">
        <f t="shared" si="3"/>
        <v>5.083333333333333</v>
      </c>
    </row>
    <row r="38" spans="1:17" x14ac:dyDescent="0.35">
      <c r="A38" t="s">
        <v>201</v>
      </c>
      <c r="B38" t="s">
        <v>200</v>
      </c>
      <c r="C38" s="5">
        <f t="shared" si="0"/>
        <v>7</v>
      </c>
      <c r="D38" s="1" t="s">
        <v>150</v>
      </c>
      <c r="E38" s="1" t="s">
        <v>150</v>
      </c>
      <c r="F38" s="1" t="s">
        <v>150</v>
      </c>
      <c r="G38" s="1" t="s">
        <v>150</v>
      </c>
      <c r="H38" s="1" t="s">
        <v>150</v>
      </c>
      <c r="I38" s="1" t="s">
        <v>150</v>
      </c>
      <c r="J38" s="1" t="s">
        <v>149</v>
      </c>
      <c r="K38" s="1">
        <v>4</v>
      </c>
      <c r="L38" s="1">
        <f t="shared" si="1"/>
        <v>8</v>
      </c>
      <c r="M38" s="6">
        <f t="shared" si="2"/>
        <v>6.666666666666667</v>
      </c>
      <c r="N38" s="1">
        <v>8</v>
      </c>
      <c r="O38" s="1">
        <v>5</v>
      </c>
      <c r="P38" s="1">
        <v>4</v>
      </c>
      <c r="Q38" s="7">
        <f t="shared" si="3"/>
        <v>4.166666666666667</v>
      </c>
    </row>
    <row r="39" spans="1:17" x14ac:dyDescent="0.35">
      <c r="A39" t="s">
        <v>202</v>
      </c>
      <c r="B39" t="s">
        <v>203</v>
      </c>
      <c r="C39" s="5">
        <f t="shared" si="0"/>
        <v>7</v>
      </c>
      <c r="D39" s="1" t="s">
        <v>150</v>
      </c>
      <c r="E39" s="1" t="s">
        <v>150</v>
      </c>
      <c r="F39" s="1" t="s">
        <v>150</v>
      </c>
      <c r="G39" s="1" t="s">
        <v>150</v>
      </c>
      <c r="H39" s="1" t="s">
        <v>150</v>
      </c>
      <c r="I39" s="1" t="s">
        <v>150</v>
      </c>
      <c r="J39" s="1" t="s">
        <v>150</v>
      </c>
      <c r="K39" s="1">
        <v>7</v>
      </c>
      <c r="L39" s="1">
        <f t="shared" si="1"/>
        <v>8</v>
      </c>
      <c r="M39" s="6">
        <f t="shared" si="2"/>
        <v>5.333333333333333</v>
      </c>
      <c r="N39" s="1">
        <v>3</v>
      </c>
      <c r="O39" s="1">
        <v>6</v>
      </c>
      <c r="P39" s="1">
        <v>4</v>
      </c>
      <c r="Q39" s="7">
        <f t="shared" si="3"/>
        <v>4.9333333333333336</v>
      </c>
    </row>
    <row r="40" spans="1:17" x14ac:dyDescent="0.35">
      <c r="A40" t="s">
        <v>205</v>
      </c>
      <c r="B40" t="s">
        <v>204</v>
      </c>
      <c r="C40" s="5">
        <f t="shared" si="0"/>
        <v>5</v>
      </c>
      <c r="D40" s="1" t="s">
        <v>150</v>
      </c>
      <c r="E40" s="1" t="s">
        <v>150</v>
      </c>
      <c r="F40" s="1" t="s">
        <v>150</v>
      </c>
      <c r="G40" s="1" t="s">
        <v>150</v>
      </c>
      <c r="J40" s="1" t="s">
        <v>150</v>
      </c>
      <c r="K40" s="1">
        <v>4</v>
      </c>
      <c r="L40" s="1">
        <f t="shared" si="1"/>
        <v>6</v>
      </c>
      <c r="M40" s="6">
        <f t="shared" si="2"/>
        <v>4.6666666666666661</v>
      </c>
      <c r="N40" s="1">
        <v>4</v>
      </c>
      <c r="O40" s="1">
        <v>3</v>
      </c>
      <c r="P40" s="1">
        <v>4</v>
      </c>
      <c r="Q40" s="7">
        <f t="shared" si="3"/>
        <v>3.7666666666666666</v>
      </c>
    </row>
    <row r="41" spans="1:17" x14ac:dyDescent="0.35">
      <c r="A41" t="s">
        <v>206</v>
      </c>
      <c r="B41" t="s">
        <v>207</v>
      </c>
      <c r="C41" s="5">
        <f t="shared" si="0"/>
        <v>5</v>
      </c>
      <c r="D41" s="1" t="s">
        <v>150</v>
      </c>
      <c r="E41" s="1" t="s">
        <v>150</v>
      </c>
      <c r="G41" s="1" t="s">
        <v>150</v>
      </c>
      <c r="H41" s="1" t="s">
        <v>150</v>
      </c>
      <c r="I41" s="1" t="s">
        <v>150</v>
      </c>
      <c r="K41" s="1">
        <v>3</v>
      </c>
      <c r="L41" s="1">
        <f>8-COUNTBLANK(D41:K41)-1</f>
        <v>5</v>
      </c>
      <c r="M41" s="6">
        <f t="shared" si="2"/>
        <v>4.3333333333333339</v>
      </c>
      <c r="N41" s="1">
        <v>2</v>
      </c>
      <c r="O41" s="1">
        <v>5</v>
      </c>
      <c r="P41" s="1">
        <v>3</v>
      </c>
      <c r="Q41" s="7">
        <f t="shared" si="3"/>
        <v>3.3333333333333335</v>
      </c>
    </row>
    <row r="42" spans="1:17" x14ac:dyDescent="0.35">
      <c r="A42" t="s">
        <v>208</v>
      </c>
      <c r="B42" t="s">
        <v>209</v>
      </c>
      <c r="C42" s="5">
        <f t="shared" si="0"/>
        <v>7</v>
      </c>
      <c r="D42" s="1" t="s">
        <v>150</v>
      </c>
      <c r="E42" s="1" t="s">
        <v>150</v>
      </c>
      <c r="F42" s="1" t="s">
        <v>150</v>
      </c>
      <c r="G42" s="1" t="s">
        <v>150</v>
      </c>
      <c r="H42" s="1" t="s">
        <v>150</v>
      </c>
      <c r="I42" s="1" t="s">
        <v>150</v>
      </c>
      <c r="J42" s="1" t="s">
        <v>150</v>
      </c>
      <c r="K42" s="1">
        <v>4</v>
      </c>
      <c r="L42" s="1">
        <f t="shared" si="1"/>
        <v>8</v>
      </c>
      <c r="M42" s="6">
        <f t="shared" si="2"/>
        <v>5.333333333333333</v>
      </c>
      <c r="N42" s="1">
        <v>2</v>
      </c>
      <c r="O42" s="1">
        <v>5</v>
      </c>
      <c r="P42" s="1">
        <v>6</v>
      </c>
      <c r="Q42" s="7">
        <f t="shared" si="3"/>
        <v>4.0333333333333332</v>
      </c>
    </row>
    <row r="43" spans="1:17" hidden="1" x14ac:dyDescent="0.35">
      <c r="A43" t="s">
        <v>210</v>
      </c>
      <c r="B43" t="s">
        <v>7</v>
      </c>
      <c r="C43" s="5">
        <f t="shared" si="0"/>
        <v>0</v>
      </c>
      <c r="L43" s="1">
        <f t="shared" si="1"/>
        <v>0</v>
      </c>
      <c r="M43" s="6" t="e">
        <f t="shared" si="2"/>
        <v>#DIV/0!</v>
      </c>
      <c r="Q43" s="7" t="e">
        <f t="shared" si="3"/>
        <v>#DIV/0!</v>
      </c>
    </row>
    <row r="44" spans="1:17" x14ac:dyDescent="0.35">
      <c r="A44" t="s">
        <v>211</v>
      </c>
      <c r="B44" t="s">
        <v>7</v>
      </c>
      <c r="C44" s="5">
        <f t="shared" si="0"/>
        <v>5</v>
      </c>
      <c r="E44" s="1" t="s">
        <v>150</v>
      </c>
      <c r="G44" s="1" t="s">
        <v>150</v>
      </c>
      <c r="H44" s="1" t="s">
        <v>149</v>
      </c>
      <c r="I44" s="1" t="s">
        <v>150</v>
      </c>
      <c r="J44" s="1" t="s">
        <v>150</v>
      </c>
      <c r="K44" s="1">
        <v>8</v>
      </c>
      <c r="L44" s="1">
        <f t="shared" si="1"/>
        <v>6</v>
      </c>
      <c r="M44" s="6">
        <f t="shared" si="2"/>
        <v>7.666666666666667</v>
      </c>
      <c r="N44" s="1">
        <f>8</f>
        <v>8</v>
      </c>
      <c r="O44" s="1">
        <v>6</v>
      </c>
      <c r="P44" s="1">
        <v>6</v>
      </c>
      <c r="Q44" s="7">
        <f t="shared" si="3"/>
        <v>5.2666666666666666</v>
      </c>
    </row>
    <row r="45" spans="1:17" hidden="1" x14ac:dyDescent="0.35">
      <c r="A45" t="s">
        <v>212</v>
      </c>
      <c r="B45" t="s">
        <v>213</v>
      </c>
      <c r="C45" s="5">
        <f t="shared" si="0"/>
        <v>0</v>
      </c>
      <c r="L45" s="1">
        <f t="shared" si="1"/>
        <v>0</v>
      </c>
      <c r="M45" s="6" t="e">
        <f t="shared" si="2"/>
        <v>#DIV/0!</v>
      </c>
      <c r="Q45" s="7" t="e">
        <f t="shared" si="3"/>
        <v>#DIV/0!</v>
      </c>
    </row>
    <row r="46" spans="1:17" x14ac:dyDescent="0.35">
      <c r="A46" t="s">
        <v>214</v>
      </c>
      <c r="B46" t="s">
        <v>215</v>
      </c>
      <c r="C46" s="5">
        <f t="shared" si="0"/>
        <v>6</v>
      </c>
      <c r="D46" s="1" t="s">
        <v>150</v>
      </c>
      <c r="E46" s="1" t="s">
        <v>150</v>
      </c>
      <c r="G46" s="1" t="s">
        <v>150</v>
      </c>
      <c r="H46" s="1" t="s">
        <v>150</v>
      </c>
      <c r="I46" s="1" t="s">
        <v>150</v>
      </c>
      <c r="J46" s="1" t="s">
        <v>150</v>
      </c>
      <c r="K46" s="1">
        <v>7</v>
      </c>
      <c r="L46" s="1">
        <f t="shared" si="1"/>
        <v>7</v>
      </c>
      <c r="M46" s="6">
        <f t="shared" si="2"/>
        <v>4.6666666666666661</v>
      </c>
      <c r="N46" s="1">
        <v>2</v>
      </c>
      <c r="O46" s="1">
        <v>5</v>
      </c>
      <c r="P46" s="1">
        <v>4</v>
      </c>
      <c r="Q46" s="7">
        <f t="shared" si="3"/>
        <v>4.7666666666666666</v>
      </c>
    </row>
    <row r="47" spans="1:17" x14ac:dyDescent="0.35">
      <c r="A47" t="s">
        <v>216</v>
      </c>
      <c r="B47" t="s">
        <v>217</v>
      </c>
      <c r="C47" s="5">
        <f t="shared" si="0"/>
        <v>5</v>
      </c>
      <c r="D47" s="1" t="s">
        <v>150</v>
      </c>
      <c r="E47" s="1" t="s">
        <v>150</v>
      </c>
      <c r="F47" s="1" t="s">
        <v>150</v>
      </c>
      <c r="G47" s="1" t="s">
        <v>150</v>
      </c>
      <c r="I47" s="1" t="s">
        <v>150</v>
      </c>
      <c r="K47" s="1">
        <v>5</v>
      </c>
      <c r="L47" s="1">
        <f t="shared" si="1"/>
        <v>6</v>
      </c>
      <c r="M47" s="6">
        <f t="shared" si="2"/>
        <v>4</v>
      </c>
      <c r="N47" s="1">
        <v>2</v>
      </c>
      <c r="O47" s="1">
        <v>5</v>
      </c>
      <c r="P47" s="1">
        <v>2</v>
      </c>
      <c r="Q47" s="7">
        <f t="shared" si="3"/>
        <v>4</v>
      </c>
    </row>
    <row r="48" spans="1:17" x14ac:dyDescent="0.35">
      <c r="A48" t="s">
        <v>218</v>
      </c>
      <c r="B48" t="s">
        <v>219</v>
      </c>
      <c r="C48" s="5">
        <f t="shared" si="0"/>
        <v>6</v>
      </c>
      <c r="D48" s="1" t="s">
        <v>150</v>
      </c>
      <c r="E48" s="1" t="s">
        <v>150</v>
      </c>
      <c r="F48" s="1" t="s">
        <v>150</v>
      </c>
      <c r="G48" s="1" t="s">
        <v>150</v>
      </c>
      <c r="I48" s="1" t="s">
        <v>150</v>
      </c>
      <c r="J48" s="1" t="s">
        <v>150</v>
      </c>
      <c r="K48" s="1">
        <v>4.5</v>
      </c>
      <c r="L48" s="1">
        <f t="shared" si="1"/>
        <v>7</v>
      </c>
      <c r="M48" s="6">
        <f t="shared" si="2"/>
        <v>5.333333333333333</v>
      </c>
      <c r="N48" s="1">
        <v>4</v>
      </c>
      <c r="O48" s="1">
        <v>3</v>
      </c>
      <c r="P48" s="1">
        <v>6</v>
      </c>
      <c r="Q48" s="7">
        <f t="shared" si="3"/>
        <v>4.083333333333333</v>
      </c>
    </row>
    <row r="49" spans="1:17" x14ac:dyDescent="0.35">
      <c r="A49" t="s">
        <v>220</v>
      </c>
      <c r="B49" t="s">
        <v>221</v>
      </c>
      <c r="C49" s="5">
        <f t="shared" si="0"/>
        <v>7</v>
      </c>
      <c r="D49" s="1" t="s">
        <v>150</v>
      </c>
      <c r="E49" s="1" t="s">
        <v>150</v>
      </c>
      <c r="F49" s="1" t="s">
        <v>150</v>
      </c>
      <c r="G49" s="1" t="s">
        <v>150</v>
      </c>
      <c r="H49" s="1" t="s">
        <v>150</v>
      </c>
      <c r="I49" s="1" t="s">
        <v>150</v>
      </c>
      <c r="J49" s="1" t="s">
        <v>149</v>
      </c>
      <c r="K49" s="1">
        <v>3.5</v>
      </c>
      <c r="L49" s="1">
        <f t="shared" si="1"/>
        <v>8</v>
      </c>
      <c r="M49" s="6">
        <f t="shared" si="2"/>
        <v>6.333333333333333</v>
      </c>
      <c r="N49" s="1">
        <v>5</v>
      </c>
      <c r="O49" s="1">
        <v>5</v>
      </c>
      <c r="P49" s="1">
        <v>6</v>
      </c>
      <c r="Q49" s="7">
        <f t="shared" si="3"/>
        <v>3.9833333333333334</v>
      </c>
    </row>
    <row r="50" spans="1:17" x14ac:dyDescent="0.35">
      <c r="A50" t="s">
        <v>222</v>
      </c>
      <c r="B50" t="s">
        <v>223</v>
      </c>
      <c r="C50" s="5">
        <f t="shared" si="0"/>
        <v>6</v>
      </c>
      <c r="D50" s="1" t="s">
        <v>150</v>
      </c>
      <c r="F50" s="1" t="s">
        <v>150</v>
      </c>
      <c r="G50" s="1" t="s">
        <v>150</v>
      </c>
      <c r="H50" s="1" t="s">
        <v>150</v>
      </c>
      <c r="I50" s="1" t="s">
        <v>150</v>
      </c>
      <c r="J50" s="1" t="s">
        <v>149</v>
      </c>
      <c r="K50" s="1">
        <v>6.5</v>
      </c>
      <c r="L50" s="1">
        <f t="shared" si="1"/>
        <v>7</v>
      </c>
      <c r="M50" s="6">
        <f t="shared" si="2"/>
        <v>4.3333333333333339</v>
      </c>
      <c r="N50" s="1">
        <v>1</v>
      </c>
      <c r="O50" s="1">
        <v>5</v>
      </c>
      <c r="P50" s="1">
        <v>4</v>
      </c>
      <c r="Q50" s="7">
        <f t="shared" si="3"/>
        <v>4.5833333333333339</v>
      </c>
    </row>
    <row r="51" spans="1:17" x14ac:dyDescent="0.35">
      <c r="A51" t="s">
        <v>224</v>
      </c>
      <c r="B51" t="s">
        <v>225</v>
      </c>
      <c r="C51" s="5">
        <f t="shared" si="0"/>
        <v>4</v>
      </c>
      <c r="D51" s="1" t="s">
        <v>150</v>
      </c>
      <c r="F51" s="1" t="s">
        <v>150</v>
      </c>
      <c r="H51" s="1" t="s">
        <v>150</v>
      </c>
      <c r="I51" s="1" t="s">
        <v>150</v>
      </c>
      <c r="K51" s="1">
        <v>4.5</v>
      </c>
      <c r="L51" s="1">
        <f t="shared" si="1"/>
        <v>5</v>
      </c>
      <c r="M51" s="6">
        <f t="shared" si="2"/>
        <v>3.3333333333333335</v>
      </c>
      <c r="N51" s="1">
        <v>2</v>
      </c>
      <c r="O51" s="1">
        <v>4</v>
      </c>
      <c r="P51" s="1">
        <v>1</v>
      </c>
      <c r="Q51" s="7">
        <f t="shared" si="3"/>
        <v>3.6833333333333336</v>
      </c>
    </row>
    <row r="52" spans="1:17" x14ac:dyDescent="0.35">
      <c r="A52" t="s">
        <v>212</v>
      </c>
      <c r="B52" t="s">
        <v>226</v>
      </c>
      <c r="C52" s="5">
        <f t="shared" si="0"/>
        <v>5</v>
      </c>
      <c r="F52" s="1" t="s">
        <v>150</v>
      </c>
      <c r="G52" s="1" t="s">
        <v>150</v>
      </c>
      <c r="H52" s="1" t="s">
        <v>150</v>
      </c>
      <c r="I52" s="1" t="s">
        <v>150</v>
      </c>
      <c r="J52" s="1" t="s">
        <v>149</v>
      </c>
      <c r="K52" s="1">
        <v>6</v>
      </c>
      <c r="L52" s="1">
        <f t="shared" si="1"/>
        <v>6</v>
      </c>
      <c r="M52" s="6">
        <f t="shared" si="2"/>
        <v>6</v>
      </c>
      <c r="N52" s="1">
        <v>4</v>
      </c>
      <c r="O52" s="1">
        <v>5</v>
      </c>
      <c r="P52" s="1">
        <v>6</v>
      </c>
      <c r="Q52" s="7">
        <f t="shared" si="3"/>
        <v>4.5</v>
      </c>
    </row>
    <row r="53" spans="1:17" x14ac:dyDescent="0.35">
      <c r="A53" t="s">
        <v>227</v>
      </c>
      <c r="B53" t="s">
        <v>14</v>
      </c>
      <c r="C53" s="5">
        <f t="shared" si="0"/>
        <v>7</v>
      </c>
      <c r="D53" s="1" t="s">
        <v>150</v>
      </c>
      <c r="E53" s="1" t="s">
        <v>150</v>
      </c>
      <c r="F53" s="1" t="s">
        <v>150</v>
      </c>
      <c r="G53" s="1" t="s">
        <v>150</v>
      </c>
      <c r="H53" s="1" t="s">
        <v>150</v>
      </c>
      <c r="I53" s="1" t="s">
        <v>150</v>
      </c>
      <c r="J53" s="1" t="s">
        <v>149</v>
      </c>
      <c r="K53" s="1">
        <v>6</v>
      </c>
      <c r="L53" s="1">
        <f t="shared" si="1"/>
        <v>8</v>
      </c>
      <c r="M53" s="6">
        <f t="shared" si="2"/>
        <v>5</v>
      </c>
      <c r="N53" s="1">
        <v>1</v>
      </c>
      <c r="O53" s="1">
        <v>4</v>
      </c>
      <c r="P53" s="1">
        <v>7</v>
      </c>
      <c r="Q53" s="7">
        <f t="shared" si="3"/>
        <v>4.5999999999999996</v>
      </c>
    </row>
    <row r="54" spans="1:17" x14ac:dyDescent="0.35">
      <c r="A54" t="s">
        <v>250</v>
      </c>
      <c r="B54" t="s">
        <v>228</v>
      </c>
      <c r="C54" s="5">
        <f t="shared" si="0"/>
        <v>7</v>
      </c>
      <c r="D54" s="1" t="s">
        <v>150</v>
      </c>
      <c r="E54" s="1" t="s">
        <v>150</v>
      </c>
      <c r="F54" s="1" t="s">
        <v>150</v>
      </c>
      <c r="G54" s="1" t="s">
        <v>150</v>
      </c>
      <c r="H54" s="1" t="s">
        <v>150</v>
      </c>
      <c r="I54" s="1" t="s">
        <v>150</v>
      </c>
      <c r="J54" s="1" t="s">
        <v>149</v>
      </c>
      <c r="K54" s="1">
        <v>4</v>
      </c>
      <c r="L54" s="1">
        <f t="shared" si="1"/>
        <v>8</v>
      </c>
      <c r="M54" s="6">
        <f t="shared" si="2"/>
        <v>4</v>
      </c>
      <c r="N54" s="1">
        <v>1</v>
      </c>
      <c r="O54" s="1">
        <v>3</v>
      </c>
      <c r="P54" s="1">
        <v>5</v>
      </c>
      <c r="Q54" s="7">
        <f t="shared" si="3"/>
        <v>3.9000000000000004</v>
      </c>
    </row>
    <row r="55" spans="1:17" x14ac:dyDescent="0.35">
      <c r="A55" t="s">
        <v>229</v>
      </c>
      <c r="B55" t="s">
        <v>228</v>
      </c>
      <c r="C55" s="5">
        <f t="shared" si="0"/>
        <v>5</v>
      </c>
      <c r="D55" s="1" t="s">
        <v>150</v>
      </c>
      <c r="E55" s="1" t="s">
        <v>150</v>
      </c>
      <c r="F55" s="1" t="s">
        <v>150</v>
      </c>
      <c r="G55" s="1" t="s">
        <v>150</v>
      </c>
      <c r="I55" s="1" t="s">
        <v>150</v>
      </c>
      <c r="K55" s="1">
        <v>4</v>
      </c>
      <c r="L55" s="1">
        <f t="shared" si="1"/>
        <v>6</v>
      </c>
      <c r="M55" s="6">
        <f t="shared" si="2"/>
        <v>5.666666666666667</v>
      </c>
      <c r="N55" s="1">
        <v>7</v>
      </c>
      <c r="O55" s="1">
        <v>5</v>
      </c>
      <c r="P55" s="1">
        <v>2</v>
      </c>
      <c r="Q55" s="7">
        <f t="shared" si="3"/>
        <v>3.8666666666666667</v>
      </c>
    </row>
    <row r="56" spans="1:17" hidden="1" x14ac:dyDescent="0.35">
      <c r="A56" t="s">
        <v>230</v>
      </c>
      <c r="B56" t="s">
        <v>228</v>
      </c>
      <c r="C56" s="5">
        <f t="shared" si="0"/>
        <v>0</v>
      </c>
      <c r="L56" s="1">
        <f t="shared" si="1"/>
        <v>0</v>
      </c>
      <c r="M56" s="6" t="e">
        <f t="shared" si="2"/>
        <v>#DIV/0!</v>
      </c>
      <c r="Q56" s="7" t="e">
        <f t="shared" si="3"/>
        <v>#DIV/0!</v>
      </c>
    </row>
    <row r="57" spans="1:17" x14ac:dyDescent="0.35">
      <c r="A57" t="s">
        <v>231</v>
      </c>
      <c r="B57" t="s">
        <v>232</v>
      </c>
      <c r="C57" s="5">
        <f t="shared" si="0"/>
        <v>4</v>
      </c>
      <c r="D57" s="1" t="s">
        <v>150</v>
      </c>
      <c r="E57" s="1" t="s">
        <v>150</v>
      </c>
      <c r="I57" s="1" t="s">
        <v>150</v>
      </c>
      <c r="J57" s="1" t="s">
        <v>149</v>
      </c>
      <c r="K57" s="1">
        <v>6.5</v>
      </c>
      <c r="L57" s="1">
        <f t="shared" si="1"/>
        <v>5</v>
      </c>
      <c r="M57" s="6">
        <f t="shared" si="2"/>
        <v>5.333333333333333</v>
      </c>
      <c r="N57" s="1">
        <v>2</v>
      </c>
      <c r="O57" s="1">
        <v>5</v>
      </c>
      <c r="P57" s="1">
        <v>6</v>
      </c>
      <c r="Q57" s="7">
        <f t="shared" si="3"/>
        <v>4.4833333333333334</v>
      </c>
    </row>
    <row r="58" spans="1:17" x14ac:dyDescent="0.35">
      <c r="A58" t="s">
        <v>233</v>
      </c>
      <c r="B58" t="s">
        <v>232</v>
      </c>
      <c r="C58" s="5">
        <f t="shared" si="0"/>
        <v>3</v>
      </c>
      <c r="E58" s="1" t="s">
        <v>150</v>
      </c>
      <c r="F58" s="1" t="s">
        <v>150</v>
      </c>
      <c r="I58" s="1" t="s">
        <v>150</v>
      </c>
      <c r="K58" s="1">
        <v>5.5</v>
      </c>
      <c r="L58" s="1">
        <f t="shared" si="1"/>
        <v>4</v>
      </c>
      <c r="M58" s="6">
        <f t="shared" si="2"/>
        <v>4</v>
      </c>
      <c r="N58" s="1">
        <v>2</v>
      </c>
      <c r="O58" s="1">
        <v>5</v>
      </c>
      <c r="P58" s="1">
        <v>2</v>
      </c>
      <c r="Q58" s="7">
        <f t="shared" si="3"/>
        <v>3.95</v>
      </c>
    </row>
    <row r="59" spans="1:17" x14ac:dyDescent="0.35">
      <c r="A59" t="s">
        <v>208</v>
      </c>
      <c r="B59" t="s">
        <v>234</v>
      </c>
      <c r="C59" s="5">
        <f t="shared" si="0"/>
        <v>5</v>
      </c>
      <c r="D59" s="1" t="s">
        <v>150</v>
      </c>
      <c r="E59" s="1" t="s">
        <v>150</v>
      </c>
      <c r="F59" s="1" t="s">
        <v>150</v>
      </c>
      <c r="G59" s="1" t="s">
        <v>150</v>
      </c>
      <c r="J59" s="1" t="s">
        <v>149</v>
      </c>
      <c r="K59" s="1">
        <v>2</v>
      </c>
      <c r="L59" s="1">
        <f t="shared" si="1"/>
        <v>6</v>
      </c>
      <c r="M59" s="6">
        <f t="shared" si="2"/>
        <v>4.3333333333333339</v>
      </c>
      <c r="N59" s="1">
        <v>3</v>
      </c>
      <c r="O59" s="1">
        <v>3</v>
      </c>
      <c r="P59" s="1">
        <v>4</v>
      </c>
      <c r="Q59" s="7">
        <f t="shared" si="3"/>
        <v>3.1333333333333333</v>
      </c>
    </row>
    <row r="60" spans="1:17" x14ac:dyDescent="0.35">
      <c r="A60" t="s">
        <v>224</v>
      </c>
      <c r="B60" t="s">
        <v>235</v>
      </c>
      <c r="C60" s="5">
        <f t="shared" si="0"/>
        <v>6</v>
      </c>
      <c r="D60" s="1" t="s">
        <v>150</v>
      </c>
      <c r="E60" s="1" t="s">
        <v>150</v>
      </c>
      <c r="F60" s="1" t="s">
        <v>150</v>
      </c>
      <c r="G60" s="1" t="s">
        <v>150</v>
      </c>
      <c r="H60" s="1" t="s">
        <v>150</v>
      </c>
      <c r="J60" s="1" t="s">
        <v>149</v>
      </c>
      <c r="K60" s="1">
        <v>7</v>
      </c>
      <c r="L60" s="1">
        <f t="shared" si="1"/>
        <v>7</v>
      </c>
      <c r="M60" s="6">
        <f t="shared" si="2"/>
        <v>4.3333333333333339</v>
      </c>
      <c r="N60" s="1">
        <v>1</v>
      </c>
      <c r="O60" s="1">
        <v>3</v>
      </c>
      <c r="P60" s="1">
        <v>6</v>
      </c>
      <c r="Q60" s="7">
        <f t="shared" si="3"/>
        <v>4.7333333333333334</v>
      </c>
    </row>
    <row r="61" spans="1:17" x14ac:dyDescent="0.35">
      <c r="A61" t="s">
        <v>236</v>
      </c>
      <c r="B61" t="s">
        <v>237</v>
      </c>
      <c r="C61" s="5">
        <f t="shared" si="0"/>
        <v>7</v>
      </c>
      <c r="D61" s="1" t="s">
        <v>150</v>
      </c>
      <c r="E61" s="1" t="s">
        <v>150</v>
      </c>
      <c r="F61" s="1" t="s">
        <v>150</v>
      </c>
      <c r="G61" s="1" t="s">
        <v>150</v>
      </c>
      <c r="H61" s="1" t="s">
        <v>150</v>
      </c>
      <c r="I61" s="1" t="s">
        <v>150</v>
      </c>
      <c r="J61" s="1" t="s">
        <v>149</v>
      </c>
      <c r="K61" s="1">
        <v>5</v>
      </c>
      <c r="L61" s="1">
        <f t="shared" si="1"/>
        <v>8</v>
      </c>
      <c r="M61" s="6">
        <f t="shared" si="2"/>
        <v>5</v>
      </c>
      <c r="N61" s="1">
        <v>2</v>
      </c>
      <c r="O61" s="1">
        <v>5</v>
      </c>
      <c r="P61" s="1">
        <v>5</v>
      </c>
      <c r="Q61" s="7">
        <f t="shared" si="3"/>
        <v>4.3</v>
      </c>
    </row>
    <row r="62" spans="1:17" x14ac:dyDescent="0.35">
      <c r="A62" t="s">
        <v>238</v>
      </c>
      <c r="B62" t="s">
        <v>239</v>
      </c>
      <c r="C62" s="5">
        <f t="shared" si="0"/>
        <v>4</v>
      </c>
      <c r="F62" s="1" t="s">
        <v>150</v>
      </c>
      <c r="G62" s="1" t="s">
        <v>150</v>
      </c>
      <c r="H62" s="1" t="s">
        <v>150</v>
      </c>
      <c r="I62" s="1" t="s">
        <v>150</v>
      </c>
      <c r="K62" s="1">
        <v>5.5</v>
      </c>
      <c r="L62" s="1">
        <f t="shared" si="1"/>
        <v>5</v>
      </c>
      <c r="M62" s="6">
        <f t="shared" si="2"/>
        <v>3.3333333333333335</v>
      </c>
      <c r="N62" s="1">
        <v>2</v>
      </c>
      <c r="O62" s="1">
        <v>3</v>
      </c>
      <c r="P62" s="1">
        <v>2</v>
      </c>
      <c r="Q62" s="7">
        <f t="shared" si="3"/>
        <v>3.9833333333333334</v>
      </c>
    </row>
    <row r="63" spans="1:17" x14ac:dyDescent="0.35">
      <c r="A63" t="s">
        <v>240</v>
      </c>
      <c r="B63" t="s">
        <v>239</v>
      </c>
      <c r="C63" s="5">
        <f t="shared" si="0"/>
        <v>6</v>
      </c>
      <c r="E63" s="1" t="s">
        <v>150</v>
      </c>
      <c r="F63" s="1" t="s">
        <v>150</v>
      </c>
      <c r="G63" s="1" t="s">
        <v>150</v>
      </c>
      <c r="H63" s="1" t="s">
        <v>150</v>
      </c>
      <c r="I63" s="1" t="s">
        <v>150</v>
      </c>
      <c r="J63" s="1" t="s">
        <v>149</v>
      </c>
      <c r="K63" s="1">
        <v>5.5</v>
      </c>
      <c r="L63" s="1">
        <f t="shared" si="1"/>
        <v>7</v>
      </c>
      <c r="M63" s="6">
        <f t="shared" si="2"/>
        <v>5</v>
      </c>
      <c r="N63" s="1">
        <v>2</v>
      </c>
      <c r="O63" s="1">
        <v>5</v>
      </c>
      <c r="P63" s="1">
        <v>5</v>
      </c>
      <c r="Q63" s="7">
        <f t="shared" si="3"/>
        <v>4.3499999999999996</v>
      </c>
    </row>
    <row r="64" spans="1:17" x14ac:dyDescent="0.35">
      <c r="A64" t="s">
        <v>241</v>
      </c>
      <c r="B64" t="s">
        <v>242</v>
      </c>
      <c r="C64" s="5">
        <f t="shared" si="0"/>
        <v>5</v>
      </c>
      <c r="D64" s="1" t="s">
        <v>150</v>
      </c>
      <c r="E64" s="1" t="s">
        <v>150</v>
      </c>
      <c r="F64" s="1" t="s">
        <v>150</v>
      </c>
      <c r="G64" s="1" t="s">
        <v>150</v>
      </c>
      <c r="I64" s="1" t="s">
        <v>150</v>
      </c>
      <c r="K64" s="1">
        <v>6.5</v>
      </c>
      <c r="L64" s="1">
        <f t="shared" si="1"/>
        <v>6</v>
      </c>
      <c r="M64" s="6">
        <f t="shared" si="2"/>
        <v>5.333333333333333</v>
      </c>
      <c r="N64" s="1">
        <v>5</v>
      </c>
      <c r="O64" s="1">
        <v>5</v>
      </c>
      <c r="P64" s="1">
        <v>3</v>
      </c>
      <c r="Q64" s="7">
        <f t="shared" si="3"/>
        <v>4.583333333333333</v>
      </c>
    </row>
    <row r="65" spans="1:17" x14ac:dyDescent="0.35">
      <c r="A65" t="s">
        <v>243</v>
      </c>
      <c r="B65" t="s">
        <v>239</v>
      </c>
      <c r="C65" s="5">
        <f t="shared" si="0"/>
        <v>3</v>
      </c>
      <c r="D65" s="1" t="s">
        <v>150</v>
      </c>
      <c r="H65" s="1" t="s">
        <v>150</v>
      </c>
      <c r="J65" s="1" t="s">
        <v>149</v>
      </c>
      <c r="K65" s="1">
        <v>6.5</v>
      </c>
      <c r="L65" s="1">
        <f t="shared" si="1"/>
        <v>4</v>
      </c>
      <c r="M65" s="6">
        <f t="shared" si="2"/>
        <v>3.6666666666666665</v>
      </c>
      <c r="N65" s="1">
        <v>2</v>
      </c>
      <c r="O65" s="1">
        <v>1</v>
      </c>
      <c r="P65" s="1">
        <v>5</v>
      </c>
      <c r="Q65" s="7">
        <f t="shared" si="3"/>
        <v>4.2166666666666668</v>
      </c>
    </row>
    <row r="66" spans="1:17" x14ac:dyDescent="0.35">
      <c r="C66" s="5">
        <f>COUNTIF(C5:C65,"&lt;3")</f>
        <v>8</v>
      </c>
      <c r="D66" s="1">
        <f t="shared" ref="D66:K66" si="4">COUNTBLANK(D5:D65)</f>
        <v>16</v>
      </c>
      <c r="E66" s="1">
        <f t="shared" si="4"/>
        <v>16</v>
      </c>
      <c r="F66" s="1">
        <f t="shared" si="4"/>
        <v>14</v>
      </c>
      <c r="G66" s="1">
        <f t="shared" si="4"/>
        <v>13</v>
      </c>
      <c r="H66" s="1">
        <f t="shared" si="4"/>
        <v>21</v>
      </c>
      <c r="I66" s="1">
        <f t="shared" si="4"/>
        <v>17</v>
      </c>
      <c r="J66" s="1">
        <f t="shared" si="4"/>
        <v>19</v>
      </c>
      <c r="K66" s="1">
        <f t="shared" si="4"/>
        <v>5</v>
      </c>
    </row>
    <row r="68" spans="1:17" x14ac:dyDescent="0.35">
      <c r="M68" s="1" t="s">
        <v>262</v>
      </c>
    </row>
  </sheetData>
  <conditionalFormatting sqref="C5:C65">
    <cfRule type="cellIs" dxfId="7" priority="8" operator="lessThan">
      <formula>3</formula>
    </cfRule>
    <cfRule type="cellIs" dxfId="6" priority="9" operator="greaterThan">
      <formula>4</formula>
    </cfRule>
  </conditionalFormatting>
  <conditionalFormatting sqref="K5:K65">
    <cfRule type="cellIs" dxfId="5" priority="7" operator="equal">
      <formula>""""""</formula>
    </cfRule>
  </conditionalFormatting>
  <conditionalFormatting sqref="K6:K65">
    <cfRule type="cellIs" dxfId="4" priority="6" operator="equal">
      <formula>0</formula>
    </cfRule>
  </conditionalFormatting>
  <conditionalFormatting sqref="L5:L65">
    <cfRule type="cellIs" dxfId="3" priority="5" operator="lessThan">
      <formula>5</formula>
    </cfRule>
  </conditionalFormatting>
  <conditionalFormatting sqref="K5">
    <cfRule type="cellIs" dxfId="2" priority="4" operator="equal">
      <formula>0</formula>
    </cfRule>
  </conditionalFormatting>
  <conditionalFormatting sqref="Q5:Q65">
    <cfRule type="cellIs" dxfId="1" priority="3" operator="lessThan">
      <formula>4</formula>
    </cfRule>
  </conditionalFormatting>
  <conditionalFormatting sqref="Q5:Q65">
    <cfRule type="cellIs" priority="2" operator="greaterThanOrEqual">
      <formula>7</formula>
    </cfRule>
    <cfRule type="cellIs" dxfId="0" priority="1" operator="greaterThan">
      <formula>7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17C1_DDT2_TTVXL</vt:lpstr>
      <vt:lpstr>17C1-DDT3</vt:lpstr>
      <vt:lpstr>17C1_DDT4</vt:lpstr>
      <vt:lpstr>Sheet1</vt:lpstr>
      <vt:lpstr>18c1 tdh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2018-12-14T09:44:28Z</dcterms:created>
  <dcterms:modified xsi:type="dcterms:W3CDTF">2019-01-14T07:07:49Z</dcterms:modified>
</cp:coreProperties>
</file>